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activeTab="2"/>
  </bookViews>
  <sheets>
    <sheet name="三年高职数字媒体技术课程进程表" sheetId="1" r:id="rId1"/>
    <sheet name="专业选修课" sheetId="2" r:id="rId2"/>
    <sheet name="公共选修课" sheetId="3" r:id="rId3"/>
  </sheets>
  <definedNames>
    <definedName name="_xlnm.Print_Titles" localSheetId="2">公共选修课!$1:$5</definedName>
  </definedNames>
  <calcPr calcId="144525"/>
</workbook>
</file>

<file path=xl/sharedStrings.xml><?xml version="1.0" encoding="utf-8"?>
<sst xmlns="http://schemas.openxmlformats.org/spreadsheetml/2006/main" count="649" uniqueCount="259">
  <si>
    <t>2023级数字媒体技术专业教学进程总体安排</t>
  </si>
  <si>
    <t>课程
类别</t>
  </si>
  <si>
    <t>序号</t>
  </si>
  <si>
    <t>课程代码</t>
  </si>
  <si>
    <t>课程名称</t>
  </si>
  <si>
    <t>课程性质</t>
  </si>
  <si>
    <t>学分</t>
  </si>
  <si>
    <t>教学课时</t>
  </si>
  <si>
    <t>开设学期</t>
  </si>
  <si>
    <t>教学进程(学期、教学活动周数、课堂教学周数、平均周学时）</t>
  </si>
  <si>
    <t>课程
考核</t>
  </si>
  <si>
    <t>开课部门</t>
  </si>
  <si>
    <t>备注</t>
  </si>
  <si>
    <t>课程
类型(A/B/C)</t>
  </si>
  <si>
    <t>是否理实一体</t>
  </si>
  <si>
    <t>总计</t>
  </si>
  <si>
    <t>理论</t>
  </si>
  <si>
    <t>实践</t>
  </si>
  <si>
    <t>公共基础课</t>
  </si>
  <si>
    <t>公共必修课</t>
  </si>
  <si>
    <t>070301</t>
  </si>
  <si>
    <t>军训</t>
  </si>
  <si>
    <t>C</t>
  </si>
  <si>
    <t>2周</t>
  </si>
  <si>
    <t>考查</t>
  </si>
  <si>
    <t>思政部</t>
  </si>
  <si>
    <t>200101</t>
  </si>
  <si>
    <t>习近平新时代中国特色社会主义思想概论</t>
  </si>
  <si>
    <t>B</t>
  </si>
  <si>
    <t>√</t>
  </si>
  <si>
    <t>考试</t>
  </si>
  <si>
    <t>200102</t>
  </si>
  <si>
    <t>思想道德与法治</t>
  </si>
  <si>
    <t>200103</t>
  </si>
  <si>
    <t>毛泽东思想和中国特色社会主义理论体系概论</t>
  </si>
  <si>
    <t>200104</t>
  </si>
  <si>
    <t>形势与政策(一)</t>
  </si>
  <si>
    <t>A</t>
  </si>
  <si>
    <t>200105</t>
  </si>
  <si>
    <t>形势与政策(二)</t>
  </si>
  <si>
    <t>200106</t>
  </si>
  <si>
    <t>形势与政策(三)</t>
  </si>
  <si>
    <t>200107</t>
  </si>
  <si>
    <t>形势与政策(四)</t>
  </si>
  <si>
    <t>200109</t>
  </si>
  <si>
    <t>铸牢中华民族共同体意识</t>
  </si>
  <si>
    <t>200110</t>
  </si>
  <si>
    <t>军事理论</t>
  </si>
  <si>
    <t>线上</t>
  </si>
  <si>
    <t>200111</t>
  </si>
  <si>
    <t>大学生心理健康教育</t>
  </si>
  <si>
    <t>200112</t>
  </si>
  <si>
    <t>中国共产党党史</t>
  </si>
  <si>
    <t>180107</t>
  </si>
  <si>
    <t>体育与健康(一)</t>
  </si>
  <si>
    <t>基础部</t>
  </si>
  <si>
    <t>180108</t>
  </si>
  <si>
    <t>体育与健康(二)</t>
  </si>
  <si>
    <t>180109</t>
  </si>
  <si>
    <t>体育与健康(三)</t>
  </si>
  <si>
    <t>180110</t>
  </si>
  <si>
    <t>安全教育</t>
  </si>
  <si>
    <t xml:space="preserve">A </t>
  </si>
  <si>
    <t>180111</t>
  </si>
  <si>
    <t>信息技术</t>
  </si>
  <si>
    <t>180112</t>
  </si>
  <si>
    <t>劳动教育</t>
  </si>
  <si>
    <t>180101</t>
  </si>
  <si>
    <t>大学语文</t>
  </si>
  <si>
    <t>180124</t>
  </si>
  <si>
    <t>表达与沟通</t>
  </si>
  <si>
    <t>1-4</t>
  </si>
  <si>
    <t>学校抽查考核</t>
  </si>
  <si>
    <t>小计</t>
  </si>
  <si>
    <t>公共选修课</t>
  </si>
  <si>
    <t>200113</t>
  </si>
  <si>
    <t>大学生职业生涯规划</t>
  </si>
  <si>
    <t>36</t>
  </si>
  <si>
    <t>任选
其二</t>
  </si>
  <si>
    <t>200114</t>
  </si>
  <si>
    <t>就业指导与职业发展</t>
  </si>
  <si>
    <t>18</t>
  </si>
  <si>
    <t>0</t>
  </si>
  <si>
    <t>211004</t>
  </si>
  <si>
    <t>创新创业教育</t>
  </si>
  <si>
    <t>创业学院</t>
  </si>
  <si>
    <t>180103</t>
  </si>
  <si>
    <t>中华优秀传统文化</t>
  </si>
  <si>
    <t>其他公共选修课（详见公共选修课目录）</t>
  </si>
  <si>
    <t>附件1</t>
  </si>
  <si>
    <t>公共基础课累计、占总学时比例</t>
  </si>
  <si>
    <t>专业（技能）课</t>
  </si>
  <si>
    <t>专业必修课</t>
  </si>
  <si>
    <t>基础模块</t>
  </si>
  <si>
    <t>美术基础</t>
  </si>
  <si>
    <t>平面设计</t>
  </si>
  <si>
    <t>影视前后期模块</t>
  </si>
  <si>
    <t>影视前期策划</t>
  </si>
  <si>
    <t>影视前期拍摄</t>
  </si>
  <si>
    <t>影视后期制作</t>
  </si>
  <si>
    <t>动画模块</t>
  </si>
  <si>
    <t>角色场景设计</t>
  </si>
  <si>
    <t>二维动画设计</t>
  </si>
  <si>
    <t>三维动画设计</t>
  </si>
  <si>
    <t>综合模块</t>
  </si>
  <si>
    <t>综合实训（毕业设计）</t>
  </si>
  <si>
    <t>校企合作</t>
  </si>
  <si>
    <t>153033</t>
  </si>
  <si>
    <t>岗位实习</t>
  </si>
  <si>
    <t>6</t>
  </si>
  <si>
    <t>6W</t>
  </si>
  <si>
    <t>20W</t>
  </si>
  <si>
    <t>专业选修课</t>
  </si>
  <si>
    <t>专业选修</t>
  </si>
  <si>
    <t>信息技术学院</t>
  </si>
  <si>
    <t>见附件</t>
  </si>
  <si>
    <t>专业（技能）课累计、占总学时比例</t>
  </si>
  <si>
    <t>2W</t>
  </si>
  <si>
    <t>毕业鉴定</t>
  </si>
  <si>
    <t>1W</t>
  </si>
  <si>
    <t>平均周学时</t>
  </si>
  <si>
    <t>学分总计、学时总计</t>
  </si>
  <si>
    <t>—</t>
  </si>
  <si>
    <t>选修课程：学分总计、学时总计、占总学时比例</t>
  </si>
  <si>
    <t>实践性教学：学时总计、占总学时比例</t>
  </si>
  <si>
    <r>
      <rPr>
        <sz val="16"/>
        <color rgb="FF000000"/>
        <rFont val="黑体"/>
        <charset val="134"/>
      </rPr>
      <t>2023级</t>
    </r>
    <r>
      <rPr>
        <u/>
        <sz val="16"/>
        <color rgb="FF000000"/>
        <rFont val="黑体"/>
        <charset val="134"/>
      </rPr>
      <t xml:space="preserve"> 数字媒体技术 </t>
    </r>
    <r>
      <rPr>
        <sz val="16"/>
        <color rgb="FF000000"/>
        <rFont val="黑体"/>
        <charset val="134"/>
      </rPr>
      <t>专业选修课一览表</t>
    </r>
  </si>
  <si>
    <t>二级学院：信息技术学院</t>
  </si>
  <si>
    <t>信息技术核心素养</t>
  </si>
  <si>
    <t>必选</t>
  </si>
  <si>
    <t>UI设计</t>
  </si>
  <si>
    <t>主修专业拓展</t>
  </si>
  <si>
    <t>版式设计</t>
  </si>
  <si>
    <t>字体设计</t>
  </si>
  <si>
    <t>标志设计</t>
  </si>
  <si>
    <t>艺术概论</t>
  </si>
  <si>
    <t>4</t>
  </si>
  <si>
    <t>专业拓展选修课-专升本方向</t>
  </si>
  <si>
    <t>新媒体运营</t>
  </si>
  <si>
    <t>对接技能竞赛专业方向选修课-竞赛方向</t>
  </si>
  <si>
    <t>数字艺术设计</t>
  </si>
  <si>
    <t>短视频创作与运营</t>
  </si>
  <si>
    <t>融媒体内容策划与制作</t>
  </si>
  <si>
    <t>C语言程序设计</t>
  </si>
  <si>
    <t>辅修专业拓展
（软件方向）</t>
  </si>
  <si>
    <t>152005</t>
  </si>
  <si>
    <t>JAVA程序设计</t>
  </si>
  <si>
    <t>153024</t>
  </si>
  <si>
    <t>网页设计与制作（HTML5+CSS3）</t>
  </si>
  <si>
    <t>153055</t>
  </si>
  <si>
    <t>Javascript 与 JQuery技术应用</t>
  </si>
  <si>
    <t>数字影像技术1+X证书培训</t>
  </si>
  <si>
    <t>专业技能证</t>
  </si>
  <si>
    <t>动画1+x证书</t>
  </si>
  <si>
    <t>2023级公共选修课选课目录</t>
  </si>
  <si>
    <t>开
课
部
门</t>
  </si>
  <si>
    <t>课程介绍</t>
  </si>
  <si>
    <t>061001</t>
  </si>
  <si>
    <t>厚基础大学语文（一）</t>
  </si>
  <si>
    <t>否</t>
  </si>
  <si>
    <r>
      <rPr>
        <sz val="8"/>
        <color indexed="8"/>
        <rFont val="宋体"/>
        <charset val="134"/>
      </rPr>
      <t>考查</t>
    </r>
  </si>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</sst>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学&quot;&quot;期&quot;"/>
    <numFmt numFmtId="177" formatCode="0_ "/>
    <numFmt numFmtId="178" formatCode="0.00_);[Red]\(0.00\)"/>
    <numFmt numFmtId="179" formatCode="0.0_ "/>
    <numFmt numFmtId="180" formatCode="0.0%"/>
  </numFmts>
  <fonts count="46">
    <font>
      <sz val="11"/>
      <color theme="1"/>
      <name val="等线"/>
      <charset val="134"/>
      <scheme val="minor"/>
    </font>
    <font>
      <sz val="8"/>
      <color theme="1"/>
      <name val="宋体"/>
      <charset val="134"/>
    </font>
    <font>
      <sz val="8"/>
      <color theme="1"/>
      <name val="等线"/>
      <charset val="134"/>
      <scheme val="minor"/>
    </font>
    <font>
      <sz val="14"/>
      <color theme="1"/>
      <name val="黑体"/>
      <family val="3"/>
      <charset val="134"/>
    </font>
    <font>
      <b/>
      <sz val="8"/>
      <color theme="1"/>
      <name val="宋体"/>
      <charset val="134"/>
    </font>
    <font>
      <sz val="14"/>
      <name val="宋体"/>
      <charset val="134"/>
    </font>
    <font>
      <sz val="8"/>
      <color rgb="FF000000"/>
      <name val="宋体"/>
      <charset val="134"/>
    </font>
    <font>
      <sz val="8"/>
      <color theme="1"/>
      <name val="黑体"/>
      <family val="3"/>
      <charset val="134"/>
    </font>
    <font>
      <sz val="8"/>
      <name val="宋体"/>
      <charset val="134"/>
    </font>
    <font>
      <sz val="16"/>
      <color rgb="FF000000"/>
      <name val="黑体"/>
      <charset val="134"/>
    </font>
    <font>
      <sz val="10"/>
      <color rgb="FF000000"/>
      <name val="黑体"/>
      <charset val="134"/>
    </font>
    <font>
      <b/>
      <sz val="8"/>
      <color rgb="FF000000"/>
      <name val="宋体"/>
      <charset val="134"/>
    </font>
    <font>
      <sz val="9"/>
      <color rgb="FF000000"/>
      <name val="宋体"/>
      <charset val="134"/>
    </font>
    <font>
      <sz val="8"/>
      <color indexed="8"/>
      <name val="宋体"/>
      <charset val="134"/>
    </font>
    <font>
      <sz val="14"/>
      <color rgb="FF000000"/>
      <name val="黑体"/>
      <charset val="134"/>
    </font>
    <font>
      <b/>
      <sz val="6"/>
      <color theme="1"/>
      <name val="宋体"/>
      <charset val="134"/>
    </font>
    <font>
      <b/>
      <sz val="8"/>
      <name val="宋体"/>
      <charset val="134"/>
    </font>
    <font>
      <sz val="8"/>
      <name val="Arial"/>
      <charset val="134"/>
    </font>
    <font>
      <sz val="11"/>
      <color rgb="FF000000"/>
      <name val="宋体"/>
      <charset val="134"/>
    </font>
    <font>
      <sz val="8"/>
      <color rgb="FF000000"/>
      <name val="仿宋_GB2312"/>
      <charset val="134"/>
    </font>
    <font>
      <sz val="9"/>
      <color rgb="FF000000"/>
      <name val="Calibri"/>
      <charset val="134"/>
    </font>
    <font>
      <sz val="8"/>
      <color rgb="FF7030A0"/>
      <name val="宋体"/>
      <charset val="134"/>
    </font>
    <font>
      <sz val="8"/>
      <name val="等线"/>
      <charset val="134"/>
      <scheme val="minor"/>
    </font>
    <font>
      <b/>
      <sz val="8"/>
      <color rgb="FFFF0000"/>
      <name val="宋体"/>
      <charset val="134"/>
    </font>
    <font>
      <sz val="8"/>
      <color rgb="FFFF0000"/>
      <name val="等线"/>
      <charset val="134"/>
      <scheme val="minor"/>
    </font>
    <font>
      <sz val="8"/>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u/>
      <sz val="16"/>
      <color rgb="FF000000"/>
      <name val="黑体"/>
      <charset val="134"/>
    </font>
  </fonts>
  <fills count="3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top style="thin">
        <color rgb="FF000000"/>
      </top>
      <bottom style="medium">
        <color rgb="FF000000"/>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5" borderId="0" applyNumberFormat="0" applyBorder="0" applyAlignment="0" applyProtection="0">
      <alignment vertical="center"/>
    </xf>
    <xf numFmtId="0" fontId="27" fillId="6" borderId="3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7" borderId="0" applyNumberFormat="0" applyBorder="0" applyAlignment="0" applyProtection="0">
      <alignment vertical="center"/>
    </xf>
    <xf numFmtId="0" fontId="28" fillId="8" borderId="0" applyNumberFormat="0" applyBorder="0" applyAlignment="0" applyProtection="0">
      <alignment vertical="center"/>
    </xf>
    <xf numFmtId="43" fontId="0" fillId="0" borderId="0" applyFont="0" applyFill="0" applyBorder="0" applyAlignment="0" applyProtection="0">
      <alignment vertical="center"/>
    </xf>
    <xf numFmtId="0" fontId="29" fillId="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0" borderId="37" applyNumberFormat="0" applyFont="0" applyAlignment="0" applyProtection="0">
      <alignment vertical="center"/>
    </xf>
    <xf numFmtId="0" fontId="29" fillId="11"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38" applyNumberFormat="0" applyFill="0" applyAlignment="0" applyProtection="0">
      <alignment vertical="center"/>
    </xf>
    <xf numFmtId="0" fontId="37" fillId="0" borderId="38" applyNumberFormat="0" applyFill="0" applyAlignment="0" applyProtection="0">
      <alignment vertical="center"/>
    </xf>
    <xf numFmtId="0" fontId="29" fillId="12" borderId="0" applyNumberFormat="0" applyBorder="0" applyAlignment="0" applyProtection="0">
      <alignment vertical="center"/>
    </xf>
    <xf numFmtId="0" fontId="32" fillId="0" borderId="39" applyNumberFormat="0" applyFill="0" applyAlignment="0" applyProtection="0">
      <alignment vertical="center"/>
    </xf>
    <xf numFmtId="0" fontId="29" fillId="13" borderId="0" applyNumberFormat="0" applyBorder="0" applyAlignment="0" applyProtection="0">
      <alignment vertical="center"/>
    </xf>
    <xf numFmtId="0" fontId="38" fillId="14" borderId="40" applyNumberFormat="0" applyAlignment="0" applyProtection="0">
      <alignment vertical="center"/>
    </xf>
    <xf numFmtId="0" fontId="39" fillId="14" borderId="36" applyNumberFormat="0" applyAlignment="0" applyProtection="0">
      <alignment vertical="center"/>
    </xf>
    <xf numFmtId="0" fontId="40" fillId="15" borderId="41" applyNumberFormat="0" applyAlignment="0" applyProtection="0">
      <alignment vertical="center"/>
    </xf>
    <xf numFmtId="0" fontId="26" fillId="16" borderId="0" applyNumberFormat="0" applyBorder="0" applyAlignment="0" applyProtection="0">
      <alignment vertical="center"/>
    </xf>
    <xf numFmtId="0" fontId="29" fillId="17" borderId="0" applyNumberFormat="0" applyBorder="0" applyAlignment="0" applyProtection="0">
      <alignment vertical="center"/>
    </xf>
    <xf numFmtId="0" fontId="41" fillId="0" borderId="42" applyNumberFormat="0" applyFill="0" applyAlignment="0" applyProtection="0">
      <alignment vertical="center"/>
    </xf>
    <xf numFmtId="0" fontId="42" fillId="0" borderId="43" applyNumberFormat="0" applyFill="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26" fillId="20" borderId="0" applyNumberFormat="0" applyBorder="0" applyAlignment="0" applyProtection="0">
      <alignment vertical="center"/>
    </xf>
    <xf numFmtId="0" fontId="29"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9" fillId="30" borderId="0" applyNumberFormat="0" applyBorder="0" applyAlignment="0" applyProtection="0">
      <alignment vertical="center"/>
    </xf>
    <xf numFmtId="0" fontId="26"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6" fillId="34" borderId="0" applyNumberFormat="0" applyBorder="0" applyAlignment="0" applyProtection="0">
      <alignment vertical="center"/>
    </xf>
    <xf numFmtId="0" fontId="29" fillId="35" borderId="0" applyNumberFormat="0" applyBorder="0" applyAlignment="0" applyProtection="0">
      <alignment vertical="center"/>
    </xf>
  </cellStyleXfs>
  <cellXfs count="165">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0" applyFont="1" applyFill="1" applyBorder="1" applyAlignment="1">
      <alignment horizontal="center" vertical="center" textRotation="255" wrapText="1"/>
    </xf>
    <xf numFmtId="0" fontId="5" fillId="0" borderId="6" xfId="0" applyFont="1" applyFill="1" applyBorder="1" applyAlignment="1">
      <alignment horizontal="center" vertical="center" textRotation="255" wrapText="1"/>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5" fillId="0" borderId="7" xfId="0" applyFont="1" applyFill="1" applyBorder="1" applyAlignment="1">
      <alignment horizontal="center" vertical="center" textRotation="255" wrapText="1"/>
    </xf>
    <xf numFmtId="0" fontId="5" fillId="0" borderId="8" xfId="0" applyFont="1" applyFill="1" applyBorder="1" applyAlignment="1">
      <alignment horizontal="center" vertical="center" textRotation="255" wrapText="1"/>
    </xf>
    <xf numFmtId="0" fontId="1" fillId="2" borderId="4" xfId="0" applyFont="1" applyFill="1" applyBorder="1" applyAlignment="1">
      <alignment horizontal="left" vertical="center" wrapText="1"/>
    </xf>
    <xf numFmtId="0" fontId="0" fillId="0" borderId="4" xfId="0"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0" fillId="0" borderId="4" xfId="0" applyFill="1" applyBorder="1" applyAlignment="1">
      <alignment vertical="center"/>
    </xf>
    <xf numFmtId="0" fontId="7" fillId="0" borderId="0"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4" xfId="0" applyFont="1" applyFill="1" applyBorder="1" applyAlignment="1">
      <alignment vertical="center" wrapText="1"/>
    </xf>
    <xf numFmtId="0" fontId="8" fillId="0" borderId="11" xfId="0" applyFont="1" applyFill="1" applyBorder="1" applyAlignment="1">
      <alignment vertical="center" wrapText="1"/>
    </xf>
    <xf numFmtId="0" fontId="2" fillId="0" borderId="4" xfId="0" applyFont="1" applyFill="1" applyBorder="1" applyAlignment="1">
      <alignment horizontal="center" vertical="center"/>
    </xf>
    <xf numFmtId="0" fontId="1" fillId="0" borderId="4" xfId="0" applyFont="1" applyFill="1" applyBorder="1" applyAlignment="1">
      <alignment vertical="center" wrapText="1"/>
    </xf>
    <xf numFmtId="0" fontId="9" fillId="0" borderId="0" xfId="0" applyFont="1" applyAlignment="1">
      <alignment horizontal="center" vertical="center"/>
    </xf>
    <xf numFmtId="0" fontId="10" fillId="0" borderId="12" xfId="0" applyFont="1" applyBorder="1" applyAlignment="1">
      <alignment horizontal="left" vertic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9" xfId="0" applyFont="1" applyBorder="1" applyAlignment="1">
      <alignment horizontal="left" vertical="center" wrapText="1"/>
    </xf>
    <xf numFmtId="177" fontId="6" fillId="0" borderId="19" xfId="0" applyNumberFormat="1" applyFont="1" applyBorder="1" applyAlignment="1">
      <alignment horizontal="center" vertical="center"/>
    </xf>
    <xf numFmtId="0" fontId="12" fillId="0" borderId="19" xfId="0" applyFont="1" applyBorder="1" applyAlignment="1">
      <alignment horizontal="center" vertical="center"/>
    </xf>
    <xf numFmtId="177" fontId="6" fillId="0" borderId="19" xfId="0" applyNumberFormat="1" applyFont="1" applyBorder="1" applyAlignment="1">
      <alignment horizontal="center" vertical="center" wrapText="1"/>
    </xf>
    <xf numFmtId="0" fontId="6" fillId="0" borderId="19" xfId="0" applyFont="1" applyBorder="1" applyAlignment="1">
      <alignment horizontal="center" vertical="center"/>
    </xf>
    <xf numFmtId="0" fontId="1" fillId="0"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6" fillId="0" borderId="18" xfId="0" applyFont="1" applyBorder="1" applyAlignment="1">
      <alignment horizontal="center" vertical="center" wrapText="1"/>
    </xf>
    <xf numFmtId="49" fontId="6" fillId="0" borderId="19"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7" xfId="0" applyFont="1" applyBorder="1" applyAlignment="1">
      <alignment horizontal="center" vertical="center" wrapText="1"/>
    </xf>
    <xf numFmtId="49" fontId="1" fillId="2" borderId="4"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6" fillId="0" borderId="14" xfId="0" applyFont="1" applyBorder="1" applyAlignment="1">
      <alignment horizontal="center" vertical="center" wrapText="1"/>
    </xf>
    <xf numFmtId="0" fontId="14" fillId="0" borderId="20" xfId="0" applyFont="1" applyBorder="1" applyAlignment="1">
      <alignment horizontal="center" vertical="center"/>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6" fillId="0" borderId="3" xfId="0" applyFont="1" applyBorder="1" applyAlignment="1">
      <alignment horizontal="center" vertical="center" textRotation="255" wrapText="1"/>
    </xf>
    <xf numFmtId="0" fontId="8" fillId="0" borderId="4" xfId="0" applyFont="1" applyFill="1" applyBorder="1" applyAlignment="1">
      <alignment horizontal="left" vertical="center" wrapText="1"/>
    </xf>
    <xf numFmtId="0" fontId="17" fillId="3" borderId="4" xfId="0" applyFont="1" applyFill="1" applyBorder="1" applyAlignment="1">
      <alignment horizontal="center" vertical="center" wrapText="1"/>
    </xf>
    <xf numFmtId="0" fontId="4" fillId="0" borderId="3" xfId="0" applyFont="1" applyBorder="1" applyAlignment="1">
      <alignment horizontal="center" vertical="center" textRotation="255" wrapText="1"/>
    </xf>
    <xf numFmtId="0" fontId="1" fillId="3" borderId="4" xfId="0"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6" fillId="3" borderId="4" xfId="0" applyFont="1" applyFill="1" applyBorder="1" applyAlignment="1">
      <alignment horizontal="center" vertical="center" wrapText="1"/>
    </xf>
    <xf numFmtId="0" fontId="16" fillId="3" borderId="4" xfId="0" applyFont="1" applyFill="1" applyBorder="1" applyAlignment="1">
      <alignment horizontal="center" vertical="center" textRotation="255" wrapText="1"/>
    </xf>
    <xf numFmtId="49" fontId="8" fillId="3" borderId="4" xfId="0" applyNumberFormat="1" applyFont="1" applyFill="1" applyBorder="1" applyAlignment="1">
      <alignment horizontal="left"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49" fontId="6" fillId="0" borderId="19" xfId="0" applyNumberFormat="1" applyFont="1" applyBorder="1" applyAlignment="1">
      <alignment horizontal="left" vertical="center" wrapText="1"/>
    </xf>
    <xf numFmtId="0" fontId="11" fillId="0" borderId="19" xfId="0" applyFont="1" applyBorder="1" applyAlignment="1">
      <alignment horizontal="center" vertical="center" wrapText="1"/>
    </xf>
    <xf numFmtId="0" fontId="18" fillId="0" borderId="19" xfId="0" applyFont="1" applyBorder="1">
      <alignment vertical="center"/>
    </xf>
    <xf numFmtId="0" fontId="19" fillId="0" borderId="19" xfId="0" applyFont="1" applyBorder="1" applyAlignment="1">
      <alignment horizontal="left" vertical="center"/>
    </xf>
    <xf numFmtId="0" fontId="20" fillId="0" borderId="19" xfId="0" applyFont="1" applyBorder="1" applyAlignment="1">
      <alignment horizontal="center" vertical="center" wrapText="1"/>
    </xf>
    <xf numFmtId="0" fontId="11"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176" fontId="4" fillId="3" borderId="4"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177"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178" fontId="8" fillId="3" borderId="4" xfId="0" applyNumberFormat="1" applyFont="1" applyFill="1" applyBorder="1" applyAlignment="1">
      <alignment horizontal="center" vertical="center" wrapText="1"/>
    </xf>
    <xf numFmtId="177" fontId="21" fillId="3" borderId="4" xfId="0" applyNumberFormat="1" applyFont="1" applyFill="1" applyBorder="1" applyAlignment="1">
      <alignment horizontal="center" vertical="center" wrapText="1"/>
    </xf>
    <xf numFmtId="177" fontId="1" fillId="3" borderId="4" xfId="0" applyNumberFormat="1" applyFont="1" applyFill="1" applyBorder="1" applyAlignment="1">
      <alignment horizontal="center" vertical="center" wrapText="1"/>
    </xf>
    <xf numFmtId="0" fontId="1" fillId="3" borderId="4" xfId="0" applyNumberFormat="1" applyFont="1" applyFill="1" applyBorder="1" applyAlignment="1">
      <alignment horizontal="center" vertical="center" wrapText="1"/>
    </xf>
    <xf numFmtId="179" fontId="8" fillId="3" borderId="4" xfId="0" applyNumberFormat="1" applyFont="1" applyFill="1" applyBorder="1" applyAlignment="1">
      <alignment horizontal="center" vertical="center" wrapText="1"/>
    </xf>
    <xf numFmtId="177" fontId="1" fillId="0" borderId="4" xfId="0" applyNumberFormat="1" applyFont="1" applyBorder="1" applyAlignment="1">
      <alignment horizontal="center" vertical="center" wrapText="1"/>
    </xf>
    <xf numFmtId="177" fontId="1" fillId="4" borderId="4" xfId="0" applyNumberFormat="1" applyFont="1" applyFill="1" applyBorder="1" applyAlignment="1">
      <alignment horizontal="center" vertical="center" wrapText="1"/>
    </xf>
    <xf numFmtId="177" fontId="0" fillId="0" borderId="4" xfId="0" applyNumberFormat="1" applyBorder="1">
      <alignment vertical="center"/>
    </xf>
    <xf numFmtId="177" fontId="22" fillId="3" borderId="4" xfId="0" applyNumberFormat="1" applyFont="1" applyFill="1" applyBorder="1" applyAlignment="1">
      <alignment horizontal="center" vertical="center" wrapText="1"/>
    </xf>
    <xf numFmtId="177" fontId="22" fillId="3" borderId="4" xfId="0" applyNumberFormat="1" applyFont="1" applyFill="1" applyBorder="1" applyAlignment="1">
      <alignment vertical="center" wrapText="1"/>
    </xf>
    <xf numFmtId="0" fontId="8" fillId="0" borderId="4" xfId="0" applyFont="1" applyBorder="1" applyAlignment="1">
      <alignment horizontal="center" vertical="center" wrapText="1"/>
    </xf>
    <xf numFmtId="49" fontId="8" fillId="0" borderId="4" xfId="0" applyNumberFormat="1" applyFont="1" applyBorder="1" applyAlignment="1">
      <alignment horizontal="center" vertical="center" wrapText="1"/>
    </xf>
    <xf numFmtId="177" fontId="8" fillId="0" borderId="4" xfId="0" applyNumberFormat="1" applyFont="1" applyBorder="1" applyAlignment="1">
      <alignment horizontal="center" vertical="center" wrapText="1"/>
    </xf>
    <xf numFmtId="0" fontId="16" fillId="0" borderId="4" xfId="0" applyFont="1" applyBorder="1" applyAlignment="1">
      <alignment horizontal="center" vertical="center" wrapText="1"/>
    </xf>
    <xf numFmtId="177" fontId="16" fillId="0" borderId="4" xfId="0" applyNumberFormat="1" applyFont="1" applyBorder="1" applyAlignment="1">
      <alignment horizontal="center" vertical="center" wrapText="1"/>
    </xf>
    <xf numFmtId="177" fontId="8" fillId="3" borderId="28" xfId="0" applyNumberFormat="1" applyFont="1" applyFill="1" applyBorder="1" applyAlignment="1">
      <alignment horizontal="center" vertical="center" wrapText="1"/>
    </xf>
    <xf numFmtId="49" fontId="8" fillId="3" borderId="28" xfId="0" applyNumberFormat="1" applyFont="1" applyFill="1" applyBorder="1" applyAlignment="1">
      <alignment horizontal="center" vertical="center" wrapText="1"/>
    </xf>
    <xf numFmtId="177" fontId="8" fillId="3" borderId="11"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177" fontId="8" fillId="3" borderId="29" xfId="0" applyNumberFormat="1" applyFont="1" applyFill="1" applyBorder="1" applyAlignment="1">
      <alignment horizontal="center" vertical="center" wrapText="1"/>
    </xf>
    <xf numFmtId="49" fontId="8" fillId="3" borderId="29" xfId="0" applyNumberFormat="1" applyFont="1" applyFill="1" applyBorder="1" applyAlignment="1">
      <alignment horizontal="center" vertical="center" wrapText="1"/>
    </xf>
    <xf numFmtId="177" fontId="16" fillId="3" borderId="4" xfId="0" applyNumberFormat="1" applyFont="1" applyFill="1" applyBorder="1" applyAlignment="1">
      <alignment horizontal="center" vertical="center" wrapText="1"/>
    </xf>
    <xf numFmtId="177" fontId="11" fillId="0" borderId="19" xfId="0" applyNumberFormat="1" applyFont="1" applyBorder="1" applyAlignment="1">
      <alignment horizontal="center" vertical="center" wrapText="1"/>
    </xf>
    <xf numFmtId="49" fontId="6" fillId="0" borderId="19" xfId="0" applyNumberFormat="1" applyFont="1" applyBorder="1" applyAlignment="1">
      <alignment horizontal="center" vertical="center"/>
    </xf>
    <xf numFmtId="0" fontId="6" fillId="0" borderId="15" xfId="0" applyFont="1" applyBorder="1" applyAlignment="1">
      <alignment horizontal="center" vertical="center" wrapText="1"/>
    </xf>
    <xf numFmtId="177" fontId="11" fillId="0" borderId="14" xfId="0" applyNumberFormat="1" applyFont="1" applyBorder="1" applyAlignment="1">
      <alignment horizontal="center" vertical="center" wrapText="1"/>
    </xf>
    <xf numFmtId="177" fontId="11" fillId="0" borderId="16" xfId="0" applyNumberFormat="1" applyFont="1" applyBorder="1" applyAlignment="1">
      <alignment horizontal="center" vertical="center" wrapText="1"/>
    </xf>
    <xf numFmtId="177" fontId="11" fillId="0" borderId="15" xfId="0" applyNumberFormat="1" applyFont="1" applyBorder="1" applyAlignment="1">
      <alignment horizontal="center" vertical="center" wrapText="1"/>
    </xf>
    <xf numFmtId="0" fontId="11" fillId="0" borderId="30" xfId="0" applyFont="1" applyBorder="1" applyAlignment="1">
      <alignment horizontal="center" vertical="center" wrapText="1"/>
    </xf>
    <xf numFmtId="177" fontId="11" fillId="0" borderId="30" xfId="0" applyNumberFormat="1" applyFont="1" applyBorder="1" applyAlignment="1">
      <alignment horizontal="center" vertical="center" wrapText="1"/>
    </xf>
    <xf numFmtId="177" fontId="11" fillId="0" borderId="26" xfId="0" applyNumberFormat="1" applyFont="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lignment vertical="center"/>
    </xf>
    <xf numFmtId="0" fontId="23" fillId="3" borderId="4" xfId="0" applyFont="1" applyFill="1" applyBorder="1" applyAlignment="1">
      <alignment horizontal="center" vertical="center" wrapText="1"/>
    </xf>
    <xf numFmtId="0" fontId="24"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wrapText="1"/>
    </xf>
    <xf numFmtId="49" fontId="1" fillId="0" borderId="4" xfId="0" applyNumberFormat="1" applyFont="1" applyBorder="1" applyAlignment="1">
      <alignment horizontal="center" vertical="center" wrapText="1"/>
    </xf>
    <xf numFmtId="10" fontId="16" fillId="3" borderId="4" xfId="0" applyNumberFormat="1" applyFont="1" applyFill="1" applyBorder="1" applyAlignment="1">
      <alignment horizontal="center" vertical="center" wrapText="1"/>
    </xf>
    <xf numFmtId="0" fontId="16" fillId="0" borderId="10" xfId="0" applyFont="1" applyBorder="1" applyAlignment="1">
      <alignmen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178" fontId="8" fillId="0" borderId="4" xfId="0" applyNumberFormat="1" applyFont="1" applyBorder="1" applyAlignment="1">
      <alignment horizontal="center" vertical="center"/>
    </xf>
    <xf numFmtId="9" fontId="16" fillId="3" borderId="4" xfId="0" applyNumberFormat="1" applyFont="1" applyFill="1" applyBorder="1" applyAlignment="1">
      <alignment horizontal="center" vertical="center" wrapText="1"/>
    </xf>
    <xf numFmtId="0" fontId="6" fillId="0" borderId="34" xfId="0" applyFont="1" applyBorder="1" applyAlignment="1">
      <alignment vertical="center" wrapText="1"/>
    </xf>
    <xf numFmtId="0" fontId="6" fillId="0" borderId="34" xfId="0" applyFont="1" applyBorder="1" applyAlignment="1">
      <alignment horizontal="center" vertical="center"/>
    </xf>
    <xf numFmtId="0" fontId="25" fillId="0" borderId="19" xfId="0" applyFont="1" applyBorder="1" applyAlignment="1">
      <alignment horizontal="center" vertical="center" wrapText="1"/>
    </xf>
    <xf numFmtId="0" fontId="6" fillId="0" borderId="34" xfId="0" applyFont="1" applyBorder="1" applyAlignment="1">
      <alignment horizontal="center" vertical="center" wrapText="1"/>
    </xf>
    <xf numFmtId="10" fontId="11" fillId="0" borderId="14" xfId="0" applyNumberFormat="1" applyFont="1" applyBorder="1" applyAlignment="1">
      <alignment horizontal="center" vertical="center" wrapText="1"/>
    </xf>
    <xf numFmtId="10" fontId="11" fillId="0" borderId="15" xfId="0" applyNumberFormat="1" applyFont="1" applyBorder="1" applyAlignment="1">
      <alignment horizontal="center" vertical="center" wrapText="1"/>
    </xf>
    <xf numFmtId="10" fontId="11" fillId="0" borderId="19" xfId="0" applyNumberFormat="1" applyFont="1" applyBorder="1" applyAlignment="1">
      <alignment horizontal="center" vertical="center" wrapText="1"/>
    </xf>
    <xf numFmtId="0" fontId="6" fillId="0" borderId="34" xfId="0" applyFont="1" applyBorder="1" applyAlignment="1">
      <alignment horizontal="left" vertical="center" wrapText="1"/>
    </xf>
    <xf numFmtId="9" fontId="11" fillId="0" borderId="14" xfId="0" applyNumberFormat="1" applyFont="1" applyBorder="1" applyAlignment="1">
      <alignment horizontal="center" vertical="center" wrapText="1"/>
    </xf>
    <xf numFmtId="9" fontId="11" fillId="0" borderId="15" xfId="0" applyNumberFormat="1" applyFont="1" applyBorder="1" applyAlignment="1">
      <alignment horizontal="center" vertical="center" wrapText="1"/>
    </xf>
    <xf numFmtId="0" fontId="6" fillId="0" borderId="19" xfId="0" applyFont="1" applyBorder="1" applyAlignment="1">
      <alignment vertical="center" wrapText="1"/>
    </xf>
    <xf numFmtId="0" fontId="11" fillId="0" borderId="19" xfId="0" applyFont="1" applyBorder="1" applyAlignment="1">
      <alignment vertical="center" wrapText="1"/>
    </xf>
    <xf numFmtId="0" fontId="11" fillId="0" borderId="34" xfId="0" applyFont="1" applyBorder="1" applyAlignment="1">
      <alignment vertical="center" wrapText="1"/>
    </xf>
    <xf numFmtId="9" fontId="11" fillId="0" borderId="16" xfId="0" applyNumberFormat="1" applyFont="1" applyBorder="1" applyAlignment="1">
      <alignment horizontal="center" vertical="center" wrapText="1"/>
    </xf>
    <xf numFmtId="180" fontId="11" fillId="0" borderId="14" xfId="0" applyNumberFormat="1" applyFont="1" applyBorder="1" applyAlignment="1">
      <alignment horizontal="center" vertical="center" wrapText="1"/>
    </xf>
    <xf numFmtId="180" fontId="11" fillId="0" borderId="16" xfId="0" applyNumberFormat="1" applyFont="1" applyBorder="1" applyAlignment="1">
      <alignment horizontal="center" vertical="center" wrapText="1"/>
    </xf>
    <xf numFmtId="180" fontId="11" fillId="0" borderId="15" xfId="0" applyNumberFormat="1" applyFont="1" applyBorder="1" applyAlignment="1">
      <alignment horizontal="center" vertical="center" wrapText="1"/>
    </xf>
    <xf numFmtId="177" fontId="11" fillId="0" borderId="27" xfId="0" applyNumberFormat="1" applyFont="1" applyBorder="1" applyAlignment="1">
      <alignment horizontal="center" vertical="center" wrapText="1"/>
    </xf>
    <xf numFmtId="9" fontId="11" fillId="0" borderId="30" xfId="0" applyNumberFormat="1" applyFont="1" applyBorder="1" applyAlignment="1">
      <alignment horizontal="center" vertical="center" wrapText="1"/>
    </xf>
    <xf numFmtId="9" fontId="11" fillId="0" borderId="26" xfId="0" applyNumberFormat="1" applyFont="1" applyBorder="1" applyAlignment="1">
      <alignment horizontal="center" vertical="center" wrapText="1"/>
    </xf>
    <xf numFmtId="9" fontId="11" fillId="0" borderId="27" xfId="0" applyNumberFormat="1" applyFont="1" applyBorder="1" applyAlignment="1">
      <alignment horizontal="center" vertical="center" wrapText="1"/>
    </xf>
    <xf numFmtId="0" fontId="11" fillId="0" borderId="35" xfId="0" applyFont="1" applyBorder="1" applyAlignment="1">
      <alignment vertical="center" wrapText="1"/>
    </xf>
    <xf numFmtId="0" fontId="1" fillId="2" borderId="4" xfId="0" applyFont="1" applyFill="1" applyBorder="1" applyAlignment="1" quotePrefix="1">
      <alignment horizontal="center" vertical="center" wrapText="1"/>
    </xf>
    <xf numFmtId="0" fontId="1" fillId="0" borderId="4"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53"/>
  <sheetViews>
    <sheetView topLeftCell="A19" workbookViewId="0">
      <selection activeCell="F25" sqref="F25"/>
    </sheetView>
  </sheetViews>
  <sheetFormatPr defaultColWidth="9" defaultRowHeight="14.25"/>
  <sheetData>
    <row r="1" ht="19.5" spans="1:22">
      <c r="A1" s="60" t="s">
        <v>0</v>
      </c>
      <c r="B1" s="60"/>
      <c r="C1" s="60"/>
      <c r="D1" s="60"/>
      <c r="E1" s="60"/>
      <c r="F1" s="60"/>
      <c r="G1" s="60"/>
      <c r="H1" s="60"/>
      <c r="I1" s="60"/>
      <c r="J1" s="60"/>
      <c r="K1" s="60"/>
      <c r="L1" s="60"/>
      <c r="M1" s="60"/>
      <c r="N1" s="60"/>
      <c r="O1" s="60"/>
      <c r="P1" s="60"/>
      <c r="Q1" s="60"/>
      <c r="R1" s="60"/>
      <c r="S1" s="60"/>
      <c r="T1" s="60"/>
      <c r="U1" s="60"/>
      <c r="V1" s="60"/>
    </row>
    <row r="2" spans="1:22">
      <c r="A2" s="61" t="s">
        <v>1</v>
      </c>
      <c r="B2" s="62"/>
      <c r="C2" s="62"/>
      <c r="D2" s="62" t="s">
        <v>2</v>
      </c>
      <c r="E2" s="62" t="s">
        <v>3</v>
      </c>
      <c r="F2" s="62" t="s">
        <v>4</v>
      </c>
      <c r="G2" s="63" t="s">
        <v>5</v>
      </c>
      <c r="H2" s="63"/>
      <c r="I2" s="62" t="s">
        <v>6</v>
      </c>
      <c r="J2" s="62" t="s">
        <v>7</v>
      </c>
      <c r="K2" s="62"/>
      <c r="L2" s="62"/>
      <c r="M2" s="62" t="s">
        <v>8</v>
      </c>
      <c r="N2" s="62" t="s">
        <v>9</v>
      </c>
      <c r="O2" s="62"/>
      <c r="P2" s="62"/>
      <c r="Q2" s="62"/>
      <c r="R2" s="62"/>
      <c r="S2" s="62"/>
      <c r="T2" s="62" t="s">
        <v>10</v>
      </c>
      <c r="U2" s="62" t="s">
        <v>11</v>
      </c>
      <c r="V2" s="127" t="s">
        <v>12</v>
      </c>
    </row>
    <row r="3" spans="1:22">
      <c r="A3" s="64"/>
      <c r="B3" s="65"/>
      <c r="C3" s="65"/>
      <c r="D3" s="65"/>
      <c r="E3" s="65"/>
      <c r="F3" s="65"/>
      <c r="G3" s="66" t="s">
        <v>13</v>
      </c>
      <c r="H3" s="65" t="s">
        <v>14</v>
      </c>
      <c r="I3" s="65"/>
      <c r="J3" s="65" t="s">
        <v>15</v>
      </c>
      <c r="K3" s="65" t="s">
        <v>16</v>
      </c>
      <c r="L3" s="65" t="s">
        <v>17</v>
      </c>
      <c r="M3" s="65"/>
      <c r="N3" s="92">
        <v>1</v>
      </c>
      <c r="O3" s="92">
        <v>2</v>
      </c>
      <c r="P3" s="92">
        <v>3</v>
      </c>
      <c r="Q3" s="92">
        <v>4</v>
      </c>
      <c r="R3" s="92">
        <v>5</v>
      </c>
      <c r="S3" s="92">
        <v>6</v>
      </c>
      <c r="T3" s="65"/>
      <c r="U3" s="65"/>
      <c r="V3" s="128"/>
    </row>
    <row r="4" spans="1:22">
      <c r="A4" s="64"/>
      <c r="B4" s="65"/>
      <c r="C4" s="65"/>
      <c r="D4" s="65"/>
      <c r="E4" s="65"/>
      <c r="F4" s="65"/>
      <c r="G4" s="66"/>
      <c r="H4" s="65"/>
      <c r="I4" s="65"/>
      <c r="J4" s="65"/>
      <c r="K4" s="65"/>
      <c r="L4" s="65"/>
      <c r="M4" s="65"/>
      <c r="N4" s="93">
        <v>20</v>
      </c>
      <c r="O4" s="93">
        <v>20</v>
      </c>
      <c r="P4" s="93">
        <v>20</v>
      </c>
      <c r="Q4" s="93">
        <v>20</v>
      </c>
      <c r="R4" s="93">
        <v>20</v>
      </c>
      <c r="S4" s="93">
        <v>21</v>
      </c>
      <c r="T4" s="65"/>
      <c r="U4" s="65"/>
      <c r="V4" s="128"/>
    </row>
    <row r="5" spans="1:22">
      <c r="A5" s="64"/>
      <c r="B5" s="65"/>
      <c r="C5" s="65"/>
      <c r="D5" s="65"/>
      <c r="E5" s="65"/>
      <c r="F5" s="65"/>
      <c r="G5" s="66"/>
      <c r="H5" s="65"/>
      <c r="I5" s="65"/>
      <c r="J5" s="65"/>
      <c r="K5" s="65"/>
      <c r="L5" s="65"/>
      <c r="M5" s="65"/>
      <c r="N5" s="93">
        <v>16</v>
      </c>
      <c r="O5" s="93">
        <v>18</v>
      </c>
      <c r="P5" s="93">
        <v>18</v>
      </c>
      <c r="Q5" s="93">
        <v>18</v>
      </c>
      <c r="R5" s="93">
        <v>12</v>
      </c>
      <c r="S5" s="93">
        <v>1</v>
      </c>
      <c r="T5" s="65"/>
      <c r="U5" s="65"/>
      <c r="V5" s="128"/>
    </row>
    <row r="6" spans="1:22">
      <c r="A6" s="67" t="s">
        <v>18</v>
      </c>
      <c r="B6" s="65" t="s">
        <v>19</v>
      </c>
      <c r="C6" s="52"/>
      <c r="D6" s="52">
        <v>1</v>
      </c>
      <c r="E6" s="51" t="s">
        <v>20</v>
      </c>
      <c r="F6" s="68" t="s">
        <v>21</v>
      </c>
      <c r="G6" s="52" t="s">
        <v>22</v>
      </c>
      <c r="H6" s="69"/>
      <c r="I6" s="94">
        <v>2</v>
      </c>
      <c r="J6" s="95">
        <f t="shared" ref="J6:J25" si="0">K6+L6</f>
        <v>60</v>
      </c>
      <c r="K6" s="52">
        <v>0</v>
      </c>
      <c r="L6" s="52">
        <v>60</v>
      </c>
      <c r="M6" s="52">
        <v>1</v>
      </c>
      <c r="N6" s="96" t="s">
        <v>23</v>
      </c>
      <c r="O6" s="96" t="str">
        <f t="shared" ref="O6:S6" si="1">IF($M6=O$3,(IF(OR($G6="A",$H6="√"),$J6/O$5,$K6/O$5)),"")</f>
        <v/>
      </c>
      <c r="P6" s="96" t="str">
        <f t="shared" si="1"/>
        <v/>
      </c>
      <c r="Q6" s="96" t="str">
        <f t="shared" si="1"/>
        <v/>
      </c>
      <c r="R6" s="96" t="str">
        <f t="shared" si="1"/>
        <v/>
      </c>
      <c r="S6" s="96" t="str">
        <f t="shared" si="1"/>
        <v/>
      </c>
      <c r="T6" s="52" t="s">
        <v>24</v>
      </c>
      <c r="U6" s="52" t="s">
        <v>25</v>
      </c>
      <c r="V6" s="129"/>
    </row>
    <row r="7" ht="31.5" spans="1:22">
      <c r="A7" s="67"/>
      <c r="B7" s="65"/>
      <c r="C7" s="52"/>
      <c r="D7" s="52">
        <v>2</v>
      </c>
      <c r="E7" s="51" t="s">
        <v>26</v>
      </c>
      <c r="F7" s="68" t="s">
        <v>27</v>
      </c>
      <c r="G7" s="52" t="s">
        <v>28</v>
      </c>
      <c r="H7" s="52" t="s">
        <v>29</v>
      </c>
      <c r="I7" s="94">
        <v>3</v>
      </c>
      <c r="J7" s="95">
        <f t="shared" si="0"/>
        <v>54</v>
      </c>
      <c r="K7" s="52">
        <v>46</v>
      </c>
      <c r="L7" s="52">
        <v>8</v>
      </c>
      <c r="M7" s="52">
        <v>3</v>
      </c>
      <c r="N7" s="94"/>
      <c r="O7" s="97"/>
      <c r="P7" s="98">
        <f t="shared" ref="P7:S7" si="2">IF($M7=P$3,(IF(OR($G7="A",$H7="√"),$J7/P$5,$K7/P$5)),"")</f>
        <v>3</v>
      </c>
      <c r="Q7" s="94" t="str">
        <f t="shared" si="2"/>
        <v/>
      </c>
      <c r="R7" s="94" t="str">
        <f t="shared" si="2"/>
        <v/>
      </c>
      <c r="S7" s="94" t="str">
        <f t="shared" si="2"/>
        <v/>
      </c>
      <c r="T7" s="52" t="s">
        <v>30</v>
      </c>
      <c r="U7" s="52" t="s">
        <v>25</v>
      </c>
      <c r="V7" s="129"/>
    </row>
    <row r="8" ht="21" spans="1:22">
      <c r="A8" s="67"/>
      <c r="B8" s="65"/>
      <c r="C8" s="52"/>
      <c r="D8" s="52">
        <v>3</v>
      </c>
      <c r="E8" s="51" t="s">
        <v>31</v>
      </c>
      <c r="F8" s="68" t="s">
        <v>32</v>
      </c>
      <c r="G8" s="52" t="s">
        <v>28</v>
      </c>
      <c r="H8" s="52" t="s">
        <v>29</v>
      </c>
      <c r="I8" s="98">
        <v>3</v>
      </c>
      <c r="J8" s="99">
        <f t="shared" si="0"/>
        <v>54</v>
      </c>
      <c r="K8" s="51">
        <v>46</v>
      </c>
      <c r="L8" s="51">
        <v>8</v>
      </c>
      <c r="M8" s="52">
        <v>1</v>
      </c>
      <c r="N8" s="94">
        <v>3</v>
      </c>
      <c r="O8" s="94" t="str">
        <f t="shared" ref="O8:S8" si="3">IF($M8=O$3,(IF(OR($G8="A",$H8="√"),$J8/O$5,$K8/O$5)),"")</f>
        <v/>
      </c>
      <c r="P8" s="94" t="str">
        <f t="shared" si="3"/>
        <v/>
      </c>
      <c r="Q8" s="94" t="str">
        <f t="shared" si="3"/>
        <v/>
      </c>
      <c r="R8" s="94" t="str">
        <f t="shared" si="3"/>
        <v/>
      </c>
      <c r="S8" s="94" t="str">
        <f t="shared" si="3"/>
        <v/>
      </c>
      <c r="T8" s="52" t="s">
        <v>30</v>
      </c>
      <c r="U8" s="52" t="s">
        <v>25</v>
      </c>
      <c r="V8" s="129"/>
    </row>
    <row r="9" ht="42" spans="1:22">
      <c r="A9" s="67"/>
      <c r="B9" s="65"/>
      <c r="C9" s="52"/>
      <c r="D9" s="52">
        <v>4</v>
      </c>
      <c r="E9" s="51" t="s">
        <v>33</v>
      </c>
      <c r="F9" s="68" t="s">
        <v>34</v>
      </c>
      <c r="G9" s="52" t="s">
        <v>28</v>
      </c>
      <c r="H9" s="52" t="s">
        <v>29</v>
      </c>
      <c r="I9" s="94">
        <v>2</v>
      </c>
      <c r="J9" s="95">
        <f t="shared" si="0"/>
        <v>36</v>
      </c>
      <c r="K9" s="52">
        <v>30</v>
      </c>
      <c r="L9" s="52">
        <v>6</v>
      </c>
      <c r="M9" s="52">
        <v>2</v>
      </c>
      <c r="N9" s="94" t="str">
        <f t="shared" ref="N9:S9" si="4">IF($M9=N$3,(IF(OR($G9="A",$H9="√"),$J9/N$5,$K9/N$5)),"")</f>
        <v/>
      </c>
      <c r="O9" s="94">
        <v>2</v>
      </c>
      <c r="P9" s="94" t="str">
        <f t="shared" si="4"/>
        <v/>
      </c>
      <c r="Q9" s="94" t="str">
        <f t="shared" si="4"/>
        <v/>
      </c>
      <c r="R9" s="94" t="str">
        <f t="shared" si="4"/>
        <v/>
      </c>
      <c r="S9" s="94" t="str">
        <f t="shared" si="4"/>
        <v/>
      </c>
      <c r="T9" s="52" t="s">
        <v>30</v>
      </c>
      <c r="U9" s="52" t="s">
        <v>25</v>
      </c>
      <c r="V9" s="129"/>
    </row>
    <row r="10" ht="21" spans="1:22">
      <c r="A10" s="70"/>
      <c r="B10" s="65"/>
      <c r="C10" s="71"/>
      <c r="D10" s="71">
        <v>5</v>
      </c>
      <c r="E10" s="72" t="s">
        <v>35</v>
      </c>
      <c r="F10" s="73" t="s">
        <v>36</v>
      </c>
      <c r="G10" s="71" t="s">
        <v>37</v>
      </c>
      <c r="H10" s="71"/>
      <c r="I10" s="100">
        <v>0.5</v>
      </c>
      <c r="J10" s="95">
        <f t="shared" si="0"/>
        <v>12</v>
      </c>
      <c r="K10" s="71">
        <v>8</v>
      </c>
      <c r="L10" s="71">
        <v>4</v>
      </c>
      <c r="M10" s="71">
        <v>1</v>
      </c>
      <c r="N10" s="101" t="s">
        <v>29</v>
      </c>
      <c r="O10" s="102"/>
      <c r="P10" s="102"/>
      <c r="Q10" s="102"/>
      <c r="R10" s="102"/>
      <c r="S10" s="102"/>
      <c r="T10" s="71" t="s">
        <v>24</v>
      </c>
      <c r="U10" s="71" t="s">
        <v>25</v>
      </c>
      <c r="V10" s="130"/>
    </row>
    <row r="11" ht="21" spans="1:22">
      <c r="A11" s="70"/>
      <c r="B11" s="65"/>
      <c r="C11" s="71"/>
      <c r="D11" s="71">
        <v>6</v>
      </c>
      <c r="E11" s="72" t="s">
        <v>38</v>
      </c>
      <c r="F11" s="73" t="s">
        <v>39</v>
      </c>
      <c r="G11" s="71" t="s">
        <v>37</v>
      </c>
      <c r="H11" s="71"/>
      <c r="I11" s="100">
        <v>0.5</v>
      </c>
      <c r="J11" s="95">
        <f t="shared" si="0"/>
        <v>12</v>
      </c>
      <c r="K11" s="71">
        <v>8</v>
      </c>
      <c r="L11" s="71">
        <v>4</v>
      </c>
      <c r="M11" s="71">
        <v>2</v>
      </c>
      <c r="N11" s="102"/>
      <c r="O11" s="101" t="s">
        <v>29</v>
      </c>
      <c r="P11" s="102"/>
      <c r="Q11" s="102"/>
      <c r="R11" s="102"/>
      <c r="S11" s="102"/>
      <c r="T11" s="71" t="s">
        <v>24</v>
      </c>
      <c r="U11" s="71" t="s">
        <v>25</v>
      </c>
      <c r="V11" s="130"/>
    </row>
    <row r="12" ht="21" spans="1:22">
      <c r="A12" s="70"/>
      <c r="B12" s="65"/>
      <c r="C12" s="71"/>
      <c r="D12" s="71">
        <v>7</v>
      </c>
      <c r="E12" s="72" t="s">
        <v>40</v>
      </c>
      <c r="F12" s="73" t="s">
        <v>41</v>
      </c>
      <c r="G12" s="71" t="s">
        <v>37</v>
      </c>
      <c r="H12" s="71"/>
      <c r="I12" s="100">
        <v>0.5</v>
      </c>
      <c r="J12" s="95">
        <f t="shared" si="0"/>
        <v>12</v>
      </c>
      <c r="K12" s="71">
        <v>8</v>
      </c>
      <c r="L12" s="71">
        <v>4</v>
      </c>
      <c r="M12" s="71">
        <v>3</v>
      </c>
      <c r="N12" s="102"/>
      <c r="O12" s="102"/>
      <c r="P12" s="101" t="s">
        <v>29</v>
      </c>
      <c r="Q12" s="102"/>
      <c r="R12" s="102"/>
      <c r="S12" s="102"/>
      <c r="T12" s="71" t="s">
        <v>24</v>
      </c>
      <c r="U12" s="71" t="s">
        <v>25</v>
      </c>
      <c r="V12" s="130"/>
    </row>
    <row r="13" ht="21" spans="1:22">
      <c r="A13" s="70"/>
      <c r="B13" s="65"/>
      <c r="C13" s="71"/>
      <c r="D13" s="71">
        <v>8</v>
      </c>
      <c r="E13" s="72" t="s">
        <v>42</v>
      </c>
      <c r="F13" s="73" t="s">
        <v>43</v>
      </c>
      <c r="G13" s="71" t="s">
        <v>37</v>
      </c>
      <c r="H13" s="71"/>
      <c r="I13" s="100">
        <v>0.5</v>
      </c>
      <c r="J13" s="95">
        <f t="shared" si="0"/>
        <v>12</v>
      </c>
      <c r="K13" s="71">
        <v>8</v>
      </c>
      <c r="L13" s="71">
        <v>4</v>
      </c>
      <c r="M13" s="71">
        <v>4</v>
      </c>
      <c r="N13" s="102"/>
      <c r="O13" s="102"/>
      <c r="P13" s="102"/>
      <c r="Q13" s="101" t="s">
        <v>29</v>
      </c>
      <c r="R13" s="102"/>
      <c r="S13" s="102"/>
      <c r="T13" s="71" t="s">
        <v>24</v>
      </c>
      <c r="U13" s="71" t="s">
        <v>25</v>
      </c>
      <c r="V13" s="130"/>
    </row>
    <row r="14" ht="21" spans="1:22">
      <c r="A14" s="67"/>
      <c r="B14" s="65"/>
      <c r="C14" s="52"/>
      <c r="D14" s="52">
        <v>10</v>
      </c>
      <c r="E14" s="51" t="s">
        <v>44</v>
      </c>
      <c r="F14" s="68" t="s">
        <v>45</v>
      </c>
      <c r="G14" s="52" t="s">
        <v>37</v>
      </c>
      <c r="H14" s="52"/>
      <c r="I14" s="94">
        <v>1</v>
      </c>
      <c r="J14" s="95">
        <f t="shared" si="0"/>
        <v>18</v>
      </c>
      <c r="K14" s="52">
        <v>18</v>
      </c>
      <c r="L14" s="52">
        <v>0</v>
      </c>
      <c r="M14" s="52">
        <v>2</v>
      </c>
      <c r="N14" s="94" t="str">
        <f t="shared" ref="N14:S14" si="5">IF($M14=N$3,(IF(OR($G14="A",$H14="√"),$J14/N$5,$K14/N$5)),"")</f>
        <v/>
      </c>
      <c r="O14" s="94">
        <v>1</v>
      </c>
      <c r="P14" s="94" t="str">
        <f t="shared" si="5"/>
        <v/>
      </c>
      <c r="Q14" s="94" t="str">
        <f t="shared" si="5"/>
        <v/>
      </c>
      <c r="R14" s="94" t="str">
        <f t="shared" si="5"/>
        <v/>
      </c>
      <c r="S14" s="94" t="str">
        <f t="shared" si="5"/>
        <v/>
      </c>
      <c r="T14" s="131" t="s">
        <v>24</v>
      </c>
      <c r="U14" s="52" t="s">
        <v>25</v>
      </c>
      <c r="V14" s="129"/>
    </row>
    <row r="15" spans="1:22">
      <c r="A15" s="67"/>
      <c r="B15" s="65"/>
      <c r="C15" s="52"/>
      <c r="D15" s="52">
        <v>11</v>
      </c>
      <c r="E15" s="51" t="s">
        <v>46</v>
      </c>
      <c r="F15" s="68" t="s">
        <v>47</v>
      </c>
      <c r="G15" s="52" t="s">
        <v>37</v>
      </c>
      <c r="H15" s="52"/>
      <c r="I15" s="94">
        <v>2</v>
      </c>
      <c r="J15" s="95">
        <f t="shared" si="0"/>
        <v>36</v>
      </c>
      <c r="K15" s="52">
        <v>36</v>
      </c>
      <c r="L15" s="52">
        <v>0</v>
      </c>
      <c r="M15" s="52">
        <v>2</v>
      </c>
      <c r="N15" s="94" t="str">
        <f t="shared" ref="N15:S15" si="6">IF($M15=N$3,(IF(OR($G15="A",$H15="√"),$J15/N$5,$K15/N$5)),"")</f>
        <v/>
      </c>
      <c r="O15" s="94"/>
      <c r="P15" s="94" t="str">
        <f t="shared" si="6"/>
        <v/>
      </c>
      <c r="Q15" s="94" t="str">
        <f t="shared" si="6"/>
        <v/>
      </c>
      <c r="R15" s="94" t="str">
        <f t="shared" si="6"/>
        <v/>
      </c>
      <c r="S15" s="94" t="str">
        <f t="shared" si="6"/>
        <v/>
      </c>
      <c r="T15" s="71" t="s">
        <v>24</v>
      </c>
      <c r="U15" s="52" t="s">
        <v>25</v>
      </c>
      <c r="V15" s="129" t="s">
        <v>48</v>
      </c>
    </row>
    <row r="16" ht="21" spans="1:22">
      <c r="A16" s="67"/>
      <c r="B16" s="65"/>
      <c r="C16" s="52"/>
      <c r="D16" s="52">
        <v>12</v>
      </c>
      <c r="E16" s="51" t="s">
        <v>49</v>
      </c>
      <c r="F16" s="68" t="s">
        <v>50</v>
      </c>
      <c r="G16" s="52" t="s">
        <v>28</v>
      </c>
      <c r="H16" s="52" t="s">
        <v>29</v>
      </c>
      <c r="I16" s="94">
        <v>2</v>
      </c>
      <c r="J16" s="95">
        <f t="shared" si="0"/>
        <v>36</v>
      </c>
      <c r="K16" s="52">
        <v>30</v>
      </c>
      <c r="L16" s="52">
        <v>6</v>
      </c>
      <c r="M16" s="52">
        <v>1</v>
      </c>
      <c r="N16" s="94">
        <v>2</v>
      </c>
      <c r="O16" s="94" t="str">
        <f t="shared" ref="O16:S16" si="7">IF($M16=O$3,(IF(OR($G16="A",$H16="√"),$J16/O$5,$K16/O$5)),"")</f>
        <v/>
      </c>
      <c r="P16" s="94" t="str">
        <f t="shared" si="7"/>
        <v/>
      </c>
      <c r="Q16" s="94" t="str">
        <f t="shared" si="7"/>
        <v/>
      </c>
      <c r="R16" s="94" t="str">
        <f t="shared" si="7"/>
        <v/>
      </c>
      <c r="S16" s="94" t="str">
        <f t="shared" si="7"/>
        <v/>
      </c>
      <c r="T16" s="71" t="s">
        <v>24</v>
      </c>
      <c r="U16" s="52" t="s">
        <v>25</v>
      </c>
      <c r="V16" s="129"/>
    </row>
    <row r="17" ht="21" spans="1:22">
      <c r="A17" s="67"/>
      <c r="B17" s="65"/>
      <c r="C17" s="52"/>
      <c r="D17" s="52">
        <v>13</v>
      </c>
      <c r="E17" s="51" t="s">
        <v>51</v>
      </c>
      <c r="F17" s="68" t="s">
        <v>52</v>
      </c>
      <c r="G17" s="52" t="s">
        <v>37</v>
      </c>
      <c r="H17" s="52"/>
      <c r="I17" s="94">
        <v>1</v>
      </c>
      <c r="J17" s="95">
        <f t="shared" si="0"/>
        <v>18</v>
      </c>
      <c r="K17" s="52">
        <v>18</v>
      </c>
      <c r="L17" s="52">
        <v>0</v>
      </c>
      <c r="M17" s="52">
        <v>1</v>
      </c>
      <c r="N17" s="94"/>
      <c r="O17" s="94" t="str">
        <f t="shared" ref="O17:S17" si="8">IF($M17=O$3,(IF(OR($G17="A",$H17="√"),$J17/O$5,$K17/O$5)),"")</f>
        <v/>
      </c>
      <c r="P17" s="94" t="str">
        <f t="shared" si="8"/>
        <v/>
      </c>
      <c r="Q17" s="94" t="str">
        <f t="shared" si="8"/>
        <v/>
      </c>
      <c r="R17" s="94" t="str">
        <f t="shared" si="8"/>
        <v/>
      </c>
      <c r="S17" s="94" t="str">
        <f t="shared" si="8"/>
        <v/>
      </c>
      <c r="T17" s="71" t="s">
        <v>24</v>
      </c>
      <c r="U17" s="52" t="s">
        <v>25</v>
      </c>
      <c r="V17" s="132" t="s">
        <v>48</v>
      </c>
    </row>
    <row r="18" ht="21" spans="1:22">
      <c r="A18" s="67"/>
      <c r="B18" s="65"/>
      <c r="C18" s="52"/>
      <c r="D18" s="52">
        <v>14</v>
      </c>
      <c r="E18" s="51" t="s">
        <v>53</v>
      </c>
      <c r="F18" s="68" t="s">
        <v>54</v>
      </c>
      <c r="G18" s="52" t="s">
        <v>22</v>
      </c>
      <c r="H18" s="69"/>
      <c r="I18" s="94">
        <v>2</v>
      </c>
      <c r="J18" s="95">
        <f t="shared" si="0"/>
        <v>36</v>
      </c>
      <c r="K18" s="52">
        <v>6</v>
      </c>
      <c r="L18" s="52">
        <v>30</v>
      </c>
      <c r="M18" s="52">
        <v>1</v>
      </c>
      <c r="N18" s="94">
        <v>2</v>
      </c>
      <c r="O18" s="103"/>
      <c r="P18" s="103"/>
      <c r="Q18" s="94"/>
      <c r="R18" s="94"/>
      <c r="S18" s="94"/>
      <c r="T18" s="72" t="s">
        <v>30</v>
      </c>
      <c r="U18" s="52" t="s">
        <v>55</v>
      </c>
      <c r="V18" s="133"/>
    </row>
    <row r="19" ht="21" spans="1:22">
      <c r="A19" s="67"/>
      <c r="B19" s="65"/>
      <c r="C19" s="52"/>
      <c r="D19" s="52">
        <v>15</v>
      </c>
      <c r="E19" s="51" t="s">
        <v>56</v>
      </c>
      <c r="F19" s="68" t="s">
        <v>57</v>
      </c>
      <c r="G19" s="52" t="s">
        <v>22</v>
      </c>
      <c r="H19" s="69"/>
      <c r="I19" s="94">
        <v>2</v>
      </c>
      <c r="J19" s="95">
        <f t="shared" si="0"/>
        <v>36</v>
      </c>
      <c r="K19" s="52">
        <v>6</v>
      </c>
      <c r="L19" s="52">
        <v>30</v>
      </c>
      <c r="M19" s="52">
        <v>2</v>
      </c>
      <c r="N19" s="94"/>
      <c r="O19" s="94">
        <v>2</v>
      </c>
      <c r="P19" s="94"/>
      <c r="Q19" s="94"/>
      <c r="R19" s="94"/>
      <c r="S19" s="94"/>
      <c r="T19" s="72" t="s">
        <v>30</v>
      </c>
      <c r="U19" s="52" t="s">
        <v>55</v>
      </c>
      <c r="V19" s="133"/>
    </row>
    <row r="20" ht="21" spans="1:22">
      <c r="A20" s="67"/>
      <c r="B20" s="65"/>
      <c r="C20" s="52"/>
      <c r="D20" s="52">
        <v>16</v>
      </c>
      <c r="E20" s="51" t="s">
        <v>58</v>
      </c>
      <c r="F20" s="68" t="s">
        <v>59</v>
      </c>
      <c r="G20" s="52" t="s">
        <v>22</v>
      </c>
      <c r="H20" s="69"/>
      <c r="I20" s="94">
        <v>2</v>
      </c>
      <c r="J20" s="95">
        <f t="shared" si="0"/>
        <v>36</v>
      </c>
      <c r="K20" s="52">
        <v>6</v>
      </c>
      <c r="L20" s="52">
        <v>30</v>
      </c>
      <c r="M20" s="52">
        <v>3</v>
      </c>
      <c r="N20" s="94"/>
      <c r="O20" s="94"/>
      <c r="P20" s="94">
        <v>2</v>
      </c>
      <c r="Q20" s="94"/>
      <c r="R20" s="94"/>
      <c r="S20" s="94"/>
      <c r="T20" s="72" t="s">
        <v>30</v>
      </c>
      <c r="U20" s="52" t="s">
        <v>55</v>
      </c>
      <c r="V20" s="133"/>
    </row>
    <row r="21" spans="1:22">
      <c r="A21" s="67"/>
      <c r="B21" s="65"/>
      <c r="C21" s="52"/>
      <c r="D21" s="52">
        <v>17</v>
      </c>
      <c r="E21" s="51" t="s">
        <v>60</v>
      </c>
      <c r="F21" s="68" t="s">
        <v>61</v>
      </c>
      <c r="G21" s="52" t="s">
        <v>62</v>
      </c>
      <c r="H21" s="52"/>
      <c r="I21" s="94">
        <v>1</v>
      </c>
      <c r="J21" s="95">
        <f t="shared" si="0"/>
        <v>18</v>
      </c>
      <c r="K21" s="52">
        <v>18</v>
      </c>
      <c r="L21" s="52">
        <v>0</v>
      </c>
      <c r="M21" s="52"/>
      <c r="N21" s="94"/>
      <c r="O21" s="94"/>
      <c r="P21" s="94"/>
      <c r="Q21" s="94"/>
      <c r="R21" s="94"/>
      <c r="S21" s="94"/>
      <c r="T21" s="72" t="s">
        <v>24</v>
      </c>
      <c r="U21" s="52" t="s">
        <v>55</v>
      </c>
      <c r="V21" s="129" t="s">
        <v>48</v>
      </c>
    </row>
    <row r="22" spans="1:22">
      <c r="A22" s="67"/>
      <c r="B22" s="65"/>
      <c r="C22" s="52"/>
      <c r="D22" s="52">
        <v>18</v>
      </c>
      <c r="E22" s="51" t="s">
        <v>63</v>
      </c>
      <c r="F22" s="68" t="s">
        <v>64</v>
      </c>
      <c r="G22" s="52" t="s">
        <v>28</v>
      </c>
      <c r="H22" s="52" t="s">
        <v>29</v>
      </c>
      <c r="I22" s="94">
        <v>4</v>
      </c>
      <c r="J22" s="95">
        <f t="shared" si="0"/>
        <v>72</v>
      </c>
      <c r="K22" s="52">
        <v>36</v>
      </c>
      <c r="L22" s="52">
        <v>36</v>
      </c>
      <c r="M22" s="52">
        <v>1</v>
      </c>
      <c r="N22" s="104">
        <v>4</v>
      </c>
      <c r="O22" s="94"/>
      <c r="P22" s="94"/>
      <c r="Q22" s="94"/>
      <c r="R22" s="94"/>
      <c r="S22" s="94"/>
      <c r="T22" s="72" t="s">
        <v>30</v>
      </c>
      <c r="U22" s="52" t="s">
        <v>55</v>
      </c>
      <c r="V22" s="129"/>
    </row>
    <row r="23" spans="1:22">
      <c r="A23" s="67"/>
      <c r="B23" s="65"/>
      <c r="C23" s="52"/>
      <c r="D23" s="52">
        <v>19</v>
      </c>
      <c r="E23" s="51" t="s">
        <v>65</v>
      </c>
      <c r="F23" s="68" t="s">
        <v>66</v>
      </c>
      <c r="G23" s="52" t="s">
        <v>37</v>
      </c>
      <c r="H23" s="52"/>
      <c r="I23" s="94">
        <v>1</v>
      </c>
      <c r="J23" s="95">
        <f t="shared" si="0"/>
        <v>18</v>
      </c>
      <c r="K23" s="52">
        <v>18</v>
      </c>
      <c r="L23" s="52">
        <v>0</v>
      </c>
      <c r="M23" s="52"/>
      <c r="N23" s="103"/>
      <c r="O23" s="94"/>
      <c r="P23" s="105"/>
      <c r="Q23" s="94"/>
      <c r="R23" s="94"/>
      <c r="S23" s="94"/>
      <c r="T23" s="72" t="s">
        <v>24</v>
      </c>
      <c r="U23" s="52" t="s">
        <v>55</v>
      </c>
      <c r="V23" s="129" t="s">
        <v>48</v>
      </c>
    </row>
    <row r="24" spans="1:22">
      <c r="A24" s="67"/>
      <c r="B24" s="65"/>
      <c r="C24" s="52"/>
      <c r="D24" s="52">
        <v>20</v>
      </c>
      <c r="E24" s="51" t="s">
        <v>67</v>
      </c>
      <c r="F24" s="68" t="s">
        <v>68</v>
      </c>
      <c r="G24" s="52" t="s">
        <v>37</v>
      </c>
      <c r="H24" s="52"/>
      <c r="I24" s="94">
        <v>4</v>
      </c>
      <c r="J24" s="95">
        <f t="shared" si="0"/>
        <v>72</v>
      </c>
      <c r="K24" s="52">
        <v>72</v>
      </c>
      <c r="L24" s="52">
        <v>0</v>
      </c>
      <c r="M24" s="52">
        <v>2</v>
      </c>
      <c r="N24" s="94" t="str">
        <f t="shared" ref="N24:S24" si="9">IF($M24=N$3,(IF(OR($G24="A",$H24="√"),$J24/N$5,$K24/N$5)),"")</f>
        <v/>
      </c>
      <c r="O24" s="94">
        <v>4</v>
      </c>
      <c r="P24" s="103"/>
      <c r="Q24" s="94" t="str">
        <f t="shared" si="9"/>
        <v/>
      </c>
      <c r="R24" s="94" t="str">
        <f t="shared" si="9"/>
        <v/>
      </c>
      <c r="S24" s="94" t="str">
        <f t="shared" si="9"/>
        <v/>
      </c>
      <c r="T24" s="72" t="s">
        <v>30</v>
      </c>
      <c r="U24" s="52" t="s">
        <v>55</v>
      </c>
      <c r="V24" s="134"/>
    </row>
    <row r="25" spans="1:22">
      <c r="A25" s="67"/>
      <c r="B25" s="65"/>
      <c r="C25" s="52"/>
      <c r="D25" s="52">
        <v>22</v>
      </c>
      <c r="E25" s="51" t="s">
        <v>69</v>
      </c>
      <c r="F25" s="74" t="s">
        <v>70</v>
      </c>
      <c r="G25" s="52" t="s">
        <v>37</v>
      </c>
      <c r="H25" s="52"/>
      <c r="I25" s="94">
        <v>8</v>
      </c>
      <c r="J25" s="95">
        <f t="shared" si="0"/>
        <v>144</v>
      </c>
      <c r="K25" s="106">
        <v>72</v>
      </c>
      <c r="L25" s="106">
        <v>72</v>
      </c>
      <c r="M25" s="107" t="s">
        <v>71</v>
      </c>
      <c r="N25" s="108">
        <v>2</v>
      </c>
      <c r="O25" s="103">
        <v>2</v>
      </c>
      <c r="P25" s="108">
        <v>2</v>
      </c>
      <c r="Q25" s="108">
        <v>2</v>
      </c>
      <c r="R25" s="108"/>
      <c r="S25" s="108"/>
      <c r="T25" s="135" t="s">
        <v>24</v>
      </c>
      <c r="U25" s="106" t="s">
        <v>55</v>
      </c>
      <c r="V25" s="134" t="s">
        <v>72</v>
      </c>
    </row>
    <row r="26" spans="1:22">
      <c r="A26" s="67"/>
      <c r="B26" s="65"/>
      <c r="C26" s="75"/>
      <c r="D26" s="75" t="s">
        <v>73</v>
      </c>
      <c r="E26" s="75"/>
      <c r="F26" s="75"/>
      <c r="G26" s="75"/>
      <c r="H26" s="75"/>
      <c r="I26" s="75">
        <f t="shared" ref="I26:L26" si="10">SUM(I6:I25)</f>
        <v>42</v>
      </c>
      <c r="J26" s="75">
        <f t="shared" si="10"/>
        <v>792</v>
      </c>
      <c r="K26" s="109">
        <f t="shared" si="10"/>
        <v>490</v>
      </c>
      <c r="L26" s="109">
        <f t="shared" si="10"/>
        <v>302</v>
      </c>
      <c r="M26" s="109"/>
      <c r="N26" s="110">
        <f>SUM(N9:N25)</f>
        <v>10</v>
      </c>
      <c r="O26" s="110">
        <f>SUM(O9:O25)</f>
        <v>11</v>
      </c>
      <c r="P26" s="110">
        <f t="shared" ref="P26:S26" si="11">SUM(P6:P25)</f>
        <v>7</v>
      </c>
      <c r="Q26" s="110">
        <f t="shared" si="11"/>
        <v>2</v>
      </c>
      <c r="R26" s="110">
        <f t="shared" si="11"/>
        <v>0</v>
      </c>
      <c r="S26" s="110">
        <f t="shared" si="11"/>
        <v>0</v>
      </c>
      <c r="T26" s="136"/>
      <c r="U26" s="136"/>
      <c r="V26" s="137"/>
    </row>
    <row r="27" ht="21" spans="1:22">
      <c r="A27" s="67"/>
      <c r="B27" s="76" t="s">
        <v>74</v>
      </c>
      <c r="C27" s="51"/>
      <c r="D27" s="51">
        <v>1</v>
      </c>
      <c r="E27" s="51" t="s">
        <v>75</v>
      </c>
      <c r="F27" s="77" t="s">
        <v>76</v>
      </c>
      <c r="G27" s="52" t="s">
        <v>37</v>
      </c>
      <c r="H27" s="52"/>
      <c r="I27" s="111">
        <v>2</v>
      </c>
      <c r="J27" s="112" t="s">
        <v>77</v>
      </c>
      <c r="K27" s="52">
        <v>18</v>
      </c>
      <c r="L27" s="52">
        <v>0</v>
      </c>
      <c r="M27" s="52"/>
      <c r="N27" s="94"/>
      <c r="O27" s="94"/>
      <c r="P27" s="94"/>
      <c r="Q27" s="94"/>
      <c r="R27" s="94" t="str">
        <f>IF($M27=R$3,(IF(OR($G27="A",$H27="√"),$J27/R$5,$K27/R$5)),"")</f>
        <v/>
      </c>
      <c r="S27" s="94" t="str">
        <f>IF($M27=S$3,(IF(OR($G27="A",$H27="√"),$J27/S$5,$K27/S$5)),"")</f>
        <v/>
      </c>
      <c r="T27" s="96" t="s">
        <v>24</v>
      </c>
      <c r="U27" s="52" t="s">
        <v>25</v>
      </c>
      <c r="V27" s="138" t="s">
        <v>78</v>
      </c>
    </row>
    <row r="28" ht="21" spans="1:22">
      <c r="A28" s="67"/>
      <c r="B28" s="76"/>
      <c r="C28" s="51"/>
      <c r="D28" s="51">
        <v>2</v>
      </c>
      <c r="E28" s="51" t="s">
        <v>79</v>
      </c>
      <c r="F28" s="77" t="s">
        <v>80</v>
      </c>
      <c r="G28" s="51" t="s">
        <v>37</v>
      </c>
      <c r="H28" s="51"/>
      <c r="I28" s="113"/>
      <c r="J28" s="114"/>
      <c r="K28" s="51" t="s">
        <v>81</v>
      </c>
      <c r="L28" s="51" t="s">
        <v>82</v>
      </c>
      <c r="M28" s="51"/>
      <c r="N28" s="51"/>
      <c r="O28" s="51"/>
      <c r="P28" s="51"/>
      <c r="Q28" s="51"/>
      <c r="R28" s="51" t="str">
        <f>IF($M28=R$3,(IF(OR($G28="A",$H28="√"),$J28/R$5,$K28/R$5)),"")</f>
        <v/>
      </c>
      <c r="S28" s="51" t="str">
        <f>IF($M28=S$3,(IF(OR($G28="A",$H28="√"),$J28/S$5,$K28/S$5)),"")</f>
        <v/>
      </c>
      <c r="T28" s="51" t="s">
        <v>24</v>
      </c>
      <c r="U28" s="51" t="s">
        <v>25</v>
      </c>
      <c r="V28" s="139"/>
    </row>
    <row r="29" spans="1:22">
      <c r="A29" s="67"/>
      <c r="B29" s="76"/>
      <c r="C29" s="51"/>
      <c r="D29" s="51">
        <v>3</v>
      </c>
      <c r="E29" s="51" t="s">
        <v>83</v>
      </c>
      <c r="F29" s="77" t="s">
        <v>84</v>
      </c>
      <c r="G29" s="51" t="s">
        <v>37</v>
      </c>
      <c r="H29" s="51"/>
      <c r="I29" s="113"/>
      <c r="J29" s="114"/>
      <c r="K29" s="51">
        <v>18</v>
      </c>
      <c r="L29" s="51">
        <v>0</v>
      </c>
      <c r="M29" s="51"/>
      <c r="N29" s="51"/>
      <c r="O29" s="51"/>
      <c r="P29" s="51"/>
      <c r="Q29" s="51"/>
      <c r="R29" s="51"/>
      <c r="S29" s="51"/>
      <c r="T29" s="51" t="s">
        <v>24</v>
      </c>
      <c r="U29" s="52" t="s">
        <v>85</v>
      </c>
      <c r="V29" s="139"/>
    </row>
    <row r="30" ht="21" spans="1:22">
      <c r="A30" s="67"/>
      <c r="B30" s="76"/>
      <c r="C30" s="51"/>
      <c r="D30" s="51">
        <v>4</v>
      </c>
      <c r="E30" s="51" t="s">
        <v>86</v>
      </c>
      <c r="F30" s="77" t="s">
        <v>87</v>
      </c>
      <c r="G30" s="51" t="s">
        <v>37</v>
      </c>
      <c r="H30" s="51"/>
      <c r="I30" s="115"/>
      <c r="J30" s="116"/>
      <c r="K30" s="95">
        <v>18</v>
      </c>
      <c r="L30" s="51">
        <v>0</v>
      </c>
      <c r="M30" s="51"/>
      <c r="N30" s="51"/>
      <c r="O30" s="51"/>
      <c r="P30" s="51"/>
      <c r="Q30" s="51"/>
      <c r="R30" s="51"/>
      <c r="S30" s="51"/>
      <c r="T30" s="51" t="s">
        <v>24</v>
      </c>
      <c r="U30" s="52" t="s">
        <v>55</v>
      </c>
      <c r="V30" s="140"/>
    </row>
    <row r="31" ht="31.5" spans="1:22">
      <c r="A31" s="67"/>
      <c r="B31" s="76"/>
      <c r="C31" s="51"/>
      <c r="D31" s="51">
        <v>5</v>
      </c>
      <c r="E31" s="51"/>
      <c r="F31" s="74" t="s">
        <v>88</v>
      </c>
      <c r="G31" s="52" t="s">
        <v>37</v>
      </c>
      <c r="H31" s="75"/>
      <c r="I31" s="94">
        <f>J31/18</f>
        <v>6</v>
      </c>
      <c r="J31" s="95">
        <v>108</v>
      </c>
      <c r="K31" s="106">
        <v>108</v>
      </c>
      <c r="L31" s="106">
        <v>0</v>
      </c>
      <c r="M31" s="107"/>
      <c r="N31" s="108"/>
      <c r="O31" s="108"/>
      <c r="P31" s="108"/>
      <c r="Q31" s="108"/>
      <c r="R31" s="108"/>
      <c r="S31" s="108"/>
      <c r="T31" s="141" t="s">
        <v>24</v>
      </c>
      <c r="U31" s="52" t="s">
        <v>55</v>
      </c>
      <c r="V31" s="129" t="s">
        <v>89</v>
      </c>
    </row>
    <row r="32" spans="1:22">
      <c r="A32" s="67"/>
      <c r="B32" s="76"/>
      <c r="C32" s="75"/>
      <c r="D32" s="75" t="s">
        <v>73</v>
      </c>
      <c r="E32" s="75"/>
      <c r="F32" s="75"/>
      <c r="G32" s="75"/>
      <c r="H32" s="75"/>
      <c r="I32" s="117">
        <v>8</v>
      </c>
      <c r="J32" s="117">
        <v>144</v>
      </c>
      <c r="K32" s="117">
        <v>136</v>
      </c>
      <c r="L32" s="117">
        <f t="shared" ref="L32:S32" si="12">SUM(L27:L31)</f>
        <v>0</v>
      </c>
      <c r="M32" s="75"/>
      <c r="N32" s="117">
        <f t="shared" si="12"/>
        <v>0</v>
      </c>
      <c r="O32" s="117">
        <f t="shared" si="12"/>
        <v>0</v>
      </c>
      <c r="P32" s="117">
        <f t="shared" si="12"/>
        <v>0</v>
      </c>
      <c r="Q32" s="117">
        <f t="shared" si="12"/>
        <v>0</v>
      </c>
      <c r="R32" s="117">
        <f t="shared" si="12"/>
        <v>0</v>
      </c>
      <c r="S32" s="117">
        <f t="shared" si="12"/>
        <v>0</v>
      </c>
      <c r="T32" s="136"/>
      <c r="U32" s="136"/>
      <c r="V32" s="137"/>
    </row>
    <row r="33" spans="1:22">
      <c r="A33" s="67"/>
      <c r="B33" s="75" t="s">
        <v>90</v>
      </c>
      <c r="C33" s="75"/>
      <c r="D33" s="75"/>
      <c r="E33" s="75"/>
      <c r="F33" s="75"/>
      <c r="G33" s="75"/>
      <c r="H33" s="75"/>
      <c r="I33" s="75">
        <f t="shared" ref="I33:L33" si="13">I32+I26</f>
        <v>50</v>
      </c>
      <c r="J33" s="75">
        <f t="shared" si="13"/>
        <v>936</v>
      </c>
      <c r="K33" s="75">
        <f t="shared" si="13"/>
        <v>626</v>
      </c>
      <c r="L33" s="75">
        <f t="shared" si="13"/>
        <v>302</v>
      </c>
      <c r="M33" s="75"/>
      <c r="N33" s="117">
        <f t="shared" ref="N33:S33" si="14">N26+N32</f>
        <v>10</v>
      </c>
      <c r="O33" s="117">
        <f t="shared" si="14"/>
        <v>11</v>
      </c>
      <c r="P33" s="117">
        <f t="shared" si="14"/>
        <v>7</v>
      </c>
      <c r="Q33" s="117">
        <f t="shared" si="14"/>
        <v>2</v>
      </c>
      <c r="R33" s="117">
        <f t="shared" si="14"/>
        <v>0</v>
      </c>
      <c r="S33" s="117">
        <f t="shared" si="14"/>
        <v>0</v>
      </c>
      <c r="T33" s="142">
        <f>J33/N51</f>
        <v>0.334763948497854</v>
      </c>
      <c r="U33" s="142"/>
      <c r="V33" s="137"/>
    </row>
    <row r="34" spans="1:22">
      <c r="A34" s="78" t="s">
        <v>91</v>
      </c>
      <c r="B34" s="37" t="s">
        <v>92</v>
      </c>
      <c r="C34" s="55" t="s">
        <v>93</v>
      </c>
      <c r="D34" s="43">
        <v>1</v>
      </c>
      <c r="E34" s="43">
        <v>152099</v>
      </c>
      <c r="F34" s="44" t="s">
        <v>94</v>
      </c>
      <c r="G34" s="43" t="s">
        <v>28</v>
      </c>
      <c r="H34" s="43" t="s">
        <v>29</v>
      </c>
      <c r="I34" s="47">
        <v>4</v>
      </c>
      <c r="J34" s="43">
        <v>72</v>
      </c>
      <c r="K34" s="43">
        <v>36</v>
      </c>
      <c r="L34" s="43">
        <v>36</v>
      </c>
      <c r="M34" s="43">
        <v>1</v>
      </c>
      <c r="N34" s="47">
        <v>4</v>
      </c>
      <c r="O34" s="47"/>
      <c r="P34" s="47"/>
      <c r="Q34" s="47"/>
      <c r="R34" s="47"/>
      <c r="S34" s="47"/>
      <c r="T34" s="43" t="s">
        <v>30</v>
      </c>
      <c r="U34" s="43"/>
      <c r="V34" s="143"/>
    </row>
    <row r="35" spans="1:22">
      <c r="A35" s="79"/>
      <c r="B35" s="41"/>
      <c r="C35" s="53"/>
      <c r="D35" s="43">
        <v>2</v>
      </c>
      <c r="E35" s="43">
        <v>152100</v>
      </c>
      <c r="F35" s="44" t="s">
        <v>95</v>
      </c>
      <c r="G35" s="43" t="s">
        <v>28</v>
      </c>
      <c r="H35" s="43" t="s">
        <v>29</v>
      </c>
      <c r="I35" s="47">
        <v>6</v>
      </c>
      <c r="J35" s="43">
        <v>108</v>
      </c>
      <c r="K35" s="43">
        <v>54</v>
      </c>
      <c r="L35" s="43">
        <v>54</v>
      </c>
      <c r="M35" s="43">
        <v>1</v>
      </c>
      <c r="N35" s="47">
        <v>6</v>
      </c>
      <c r="O35" s="47"/>
      <c r="P35" s="47"/>
      <c r="Q35" s="47"/>
      <c r="R35" s="47"/>
      <c r="S35" s="47"/>
      <c r="T35" s="43" t="s">
        <v>30</v>
      </c>
      <c r="U35" s="43"/>
      <c r="V35" s="143"/>
    </row>
    <row r="36" spans="1:22">
      <c r="A36" s="79"/>
      <c r="B36" s="41"/>
      <c r="C36" s="55" t="s">
        <v>96</v>
      </c>
      <c r="D36" s="43">
        <v>3</v>
      </c>
      <c r="E36" s="43">
        <v>152101</v>
      </c>
      <c r="F36" s="44" t="s">
        <v>97</v>
      </c>
      <c r="G36" s="43" t="s">
        <v>28</v>
      </c>
      <c r="H36" s="43" t="s">
        <v>29</v>
      </c>
      <c r="I36" s="47">
        <v>4</v>
      </c>
      <c r="J36" s="43">
        <v>72</v>
      </c>
      <c r="K36" s="43">
        <v>36</v>
      </c>
      <c r="L36" s="43">
        <v>36</v>
      </c>
      <c r="M36" s="43">
        <v>2</v>
      </c>
      <c r="N36" s="47"/>
      <c r="O36" s="47">
        <v>4</v>
      </c>
      <c r="P36" s="47"/>
      <c r="Q36" s="47"/>
      <c r="R36" s="47"/>
      <c r="S36" s="47"/>
      <c r="T36" s="43" t="s">
        <v>30</v>
      </c>
      <c r="U36" s="43"/>
      <c r="V36" s="143"/>
    </row>
    <row r="37" ht="13" customHeight="1" spans="1:22">
      <c r="A37" s="79"/>
      <c r="B37" s="41"/>
      <c r="C37" s="56"/>
      <c r="D37" s="43">
        <v>4</v>
      </c>
      <c r="E37" s="43">
        <v>152102</v>
      </c>
      <c r="F37" s="80" t="s">
        <v>98</v>
      </c>
      <c r="G37" s="43" t="s">
        <v>28</v>
      </c>
      <c r="H37" s="43" t="s">
        <v>29</v>
      </c>
      <c r="I37" s="47">
        <v>6</v>
      </c>
      <c r="J37" s="43">
        <v>108</v>
      </c>
      <c r="K37" s="43">
        <v>54</v>
      </c>
      <c r="L37" s="43">
        <v>54</v>
      </c>
      <c r="M37" s="43">
        <v>2</v>
      </c>
      <c r="N37" s="47"/>
      <c r="O37" s="47">
        <v>6</v>
      </c>
      <c r="P37" s="47"/>
      <c r="Q37" s="47"/>
      <c r="R37" s="47"/>
      <c r="S37" s="47"/>
      <c r="T37" s="43" t="s">
        <v>30</v>
      </c>
      <c r="U37" s="43"/>
      <c r="V37" s="143"/>
    </row>
    <row r="38" spans="1:22">
      <c r="A38" s="79"/>
      <c r="B38" s="41"/>
      <c r="C38" s="53"/>
      <c r="D38" s="43">
        <v>5</v>
      </c>
      <c r="E38" s="43">
        <v>152103</v>
      </c>
      <c r="F38" s="80" t="s">
        <v>99</v>
      </c>
      <c r="G38" s="43" t="s">
        <v>28</v>
      </c>
      <c r="H38" s="43" t="s">
        <v>29</v>
      </c>
      <c r="I38" s="47">
        <v>6</v>
      </c>
      <c r="J38" s="43">
        <v>108</v>
      </c>
      <c r="K38" s="47">
        <v>54</v>
      </c>
      <c r="L38" s="47">
        <v>54</v>
      </c>
      <c r="M38" s="47">
        <v>2</v>
      </c>
      <c r="N38" s="47"/>
      <c r="O38" s="47">
        <v>6</v>
      </c>
      <c r="P38" s="47"/>
      <c r="Q38" s="47"/>
      <c r="R38" s="47"/>
      <c r="S38" s="47"/>
      <c r="T38" s="43" t="s">
        <v>30</v>
      </c>
      <c r="U38" s="43"/>
      <c r="V38" s="144"/>
    </row>
    <row r="39" spans="1:22">
      <c r="A39" s="79"/>
      <c r="B39" s="41"/>
      <c r="C39" s="55" t="s">
        <v>100</v>
      </c>
      <c r="D39" s="43">
        <v>6</v>
      </c>
      <c r="E39" s="43">
        <v>152104</v>
      </c>
      <c r="F39" s="80" t="s">
        <v>101</v>
      </c>
      <c r="G39" s="43" t="s">
        <v>28</v>
      </c>
      <c r="H39" s="43" t="s">
        <v>29</v>
      </c>
      <c r="I39" s="47">
        <v>4</v>
      </c>
      <c r="J39" s="43">
        <v>72</v>
      </c>
      <c r="K39" s="47">
        <v>36</v>
      </c>
      <c r="L39" s="47">
        <v>36</v>
      </c>
      <c r="M39" s="47">
        <v>3</v>
      </c>
      <c r="N39" s="47"/>
      <c r="O39" s="47"/>
      <c r="P39" s="47">
        <v>4</v>
      </c>
      <c r="Q39" s="47"/>
      <c r="R39" s="47"/>
      <c r="S39" s="47"/>
      <c r="T39" s="43" t="s">
        <v>30</v>
      </c>
      <c r="U39" s="43"/>
      <c r="V39" s="144"/>
    </row>
    <row r="40" spans="1:22">
      <c r="A40" s="79"/>
      <c r="B40" s="41"/>
      <c r="C40" s="56"/>
      <c r="D40" s="43">
        <v>7</v>
      </c>
      <c r="E40" s="43">
        <v>152105</v>
      </c>
      <c r="F40" s="80" t="s">
        <v>102</v>
      </c>
      <c r="G40" s="43" t="s">
        <v>28</v>
      </c>
      <c r="H40" s="43" t="s">
        <v>29</v>
      </c>
      <c r="I40" s="47">
        <v>4</v>
      </c>
      <c r="J40" s="43">
        <v>72</v>
      </c>
      <c r="K40" s="47">
        <v>36</v>
      </c>
      <c r="L40" s="47">
        <v>36</v>
      </c>
      <c r="M40" s="47">
        <v>3</v>
      </c>
      <c r="N40" s="47"/>
      <c r="O40" s="47"/>
      <c r="P40" s="47">
        <v>4</v>
      </c>
      <c r="Q40" s="47"/>
      <c r="R40" s="47"/>
      <c r="S40" s="47"/>
      <c r="T40" s="43" t="s">
        <v>30</v>
      </c>
      <c r="U40" s="43"/>
      <c r="V40" s="144"/>
    </row>
    <row r="41" spans="1:22">
      <c r="A41" s="79"/>
      <c r="B41" s="41"/>
      <c r="C41" s="53"/>
      <c r="D41" s="43">
        <v>8</v>
      </c>
      <c r="E41" s="43">
        <v>152106</v>
      </c>
      <c r="F41" s="80" t="s">
        <v>103</v>
      </c>
      <c r="G41" s="43" t="s">
        <v>28</v>
      </c>
      <c r="H41" s="43" t="s">
        <v>29</v>
      </c>
      <c r="I41" s="47">
        <v>4</v>
      </c>
      <c r="J41" s="43">
        <v>72</v>
      </c>
      <c r="K41" s="47">
        <v>36</v>
      </c>
      <c r="L41" s="47">
        <v>36</v>
      </c>
      <c r="M41" s="47">
        <v>4</v>
      </c>
      <c r="N41" s="47"/>
      <c r="O41" s="47"/>
      <c r="P41" s="47"/>
      <c r="Q41" s="47">
        <v>4</v>
      </c>
      <c r="R41" s="47"/>
      <c r="S41" s="47"/>
      <c r="T41" s="43" t="s">
        <v>30</v>
      </c>
      <c r="U41" s="43"/>
      <c r="V41" s="144"/>
    </row>
    <row r="42" ht="21" spans="1:22">
      <c r="A42" s="79"/>
      <c r="B42" s="41"/>
      <c r="C42" s="55" t="s">
        <v>104</v>
      </c>
      <c r="D42" s="43">
        <v>5</v>
      </c>
      <c r="E42" s="46">
        <v>152065</v>
      </c>
      <c r="F42" s="44" t="s">
        <v>105</v>
      </c>
      <c r="G42" s="43" t="s">
        <v>22</v>
      </c>
      <c r="H42" s="43"/>
      <c r="I42" s="47">
        <v>6</v>
      </c>
      <c r="J42" s="43">
        <v>108</v>
      </c>
      <c r="K42" s="43">
        <v>0</v>
      </c>
      <c r="L42" s="43">
        <v>108</v>
      </c>
      <c r="M42" s="43">
        <v>5</v>
      </c>
      <c r="N42" s="47"/>
      <c r="O42" s="47"/>
      <c r="P42" s="47"/>
      <c r="Q42" s="47"/>
      <c r="R42" s="47">
        <v>6</v>
      </c>
      <c r="S42" s="47"/>
      <c r="T42" s="43" t="s">
        <v>24</v>
      </c>
      <c r="U42" s="145" t="s">
        <v>106</v>
      </c>
      <c r="V42" s="143"/>
    </row>
    <row r="43" spans="1:22">
      <c r="A43" s="79"/>
      <c r="B43" s="41"/>
      <c r="C43" s="53"/>
      <c r="D43" s="43">
        <v>6</v>
      </c>
      <c r="E43" s="54" t="s">
        <v>107</v>
      </c>
      <c r="F43" s="44" t="s">
        <v>108</v>
      </c>
      <c r="G43" s="43" t="s">
        <v>22</v>
      </c>
      <c r="H43" s="43"/>
      <c r="I43" s="47">
        <v>26</v>
      </c>
      <c r="J43" s="43">
        <v>780</v>
      </c>
      <c r="K43" s="47">
        <v>0</v>
      </c>
      <c r="L43" s="47">
        <v>780</v>
      </c>
      <c r="M43" s="54" t="s">
        <v>109</v>
      </c>
      <c r="N43" s="47"/>
      <c r="O43" s="47"/>
      <c r="P43" s="47"/>
      <c r="Q43" s="47"/>
      <c r="R43" s="47" t="s">
        <v>110</v>
      </c>
      <c r="S43" s="47" t="s">
        <v>111</v>
      </c>
      <c r="T43" s="43" t="s">
        <v>24</v>
      </c>
      <c r="U43" s="43"/>
      <c r="V43" s="146"/>
    </row>
    <row r="44" spans="1:22">
      <c r="A44" s="79"/>
      <c r="B44" s="42"/>
      <c r="C44" s="81"/>
      <c r="D44" s="38" t="s">
        <v>73</v>
      </c>
      <c r="E44" s="40"/>
      <c r="F44" s="40"/>
      <c r="G44" s="40"/>
      <c r="H44" s="39"/>
      <c r="I44" s="118">
        <v>70</v>
      </c>
      <c r="J44" s="81">
        <v>1572</v>
      </c>
      <c r="K44" s="81">
        <v>342</v>
      </c>
      <c r="L44" s="81">
        <v>1230</v>
      </c>
      <c r="M44" s="81"/>
      <c r="N44" s="118">
        <v>10</v>
      </c>
      <c r="O44" s="118">
        <v>16</v>
      </c>
      <c r="P44" s="118">
        <v>8</v>
      </c>
      <c r="Q44" s="118">
        <v>4</v>
      </c>
      <c r="R44" s="118">
        <v>6</v>
      </c>
      <c r="S44" s="118">
        <v>0</v>
      </c>
      <c r="T44" s="147"/>
      <c r="U44" s="148"/>
      <c r="V44" s="143"/>
    </row>
    <row r="45" spans="1:22">
      <c r="A45" s="79"/>
      <c r="B45" s="37" t="s">
        <v>112</v>
      </c>
      <c r="C45" s="43">
        <v>1</v>
      </c>
      <c r="D45" s="43"/>
      <c r="E45" s="82"/>
      <c r="F45" s="83" t="s">
        <v>113</v>
      </c>
      <c r="G45" s="84" t="s">
        <v>28</v>
      </c>
      <c r="H45" s="43" t="s">
        <v>29</v>
      </c>
      <c r="I45" s="84">
        <v>16</v>
      </c>
      <c r="J45" s="48">
        <v>288</v>
      </c>
      <c r="K45" s="84">
        <v>144</v>
      </c>
      <c r="L45" s="84">
        <v>144</v>
      </c>
      <c r="M45" s="119" t="s">
        <v>71</v>
      </c>
      <c r="N45" s="118"/>
      <c r="O45" s="118"/>
      <c r="P45" s="118"/>
      <c r="Q45" s="118"/>
      <c r="R45" s="118"/>
      <c r="S45" s="118"/>
      <c r="T45" s="149"/>
      <c r="U45" s="43" t="s">
        <v>114</v>
      </c>
      <c r="V45" s="150" t="s">
        <v>115</v>
      </c>
    </row>
    <row r="46" spans="1:22">
      <c r="A46" s="79"/>
      <c r="B46" s="42"/>
      <c r="C46" s="81"/>
      <c r="D46" s="38" t="s">
        <v>73</v>
      </c>
      <c r="E46" s="40"/>
      <c r="F46" s="40"/>
      <c r="G46" s="40"/>
      <c r="H46" s="39"/>
      <c r="I46" s="118">
        <v>16</v>
      </c>
      <c r="J46" s="118">
        <v>288</v>
      </c>
      <c r="K46" s="81">
        <v>144</v>
      </c>
      <c r="L46" s="81">
        <v>144</v>
      </c>
      <c r="M46" s="81"/>
      <c r="N46" s="118">
        <v>0</v>
      </c>
      <c r="O46" s="118">
        <v>0</v>
      </c>
      <c r="P46" s="118">
        <v>0</v>
      </c>
      <c r="Q46" s="118">
        <v>0</v>
      </c>
      <c r="R46" s="118">
        <v>0</v>
      </c>
      <c r="S46" s="118">
        <v>0</v>
      </c>
      <c r="T46" s="147"/>
      <c r="U46" s="148"/>
      <c r="V46" s="150"/>
    </row>
    <row r="47" spans="1:22">
      <c r="A47" s="85"/>
      <c r="B47" s="38" t="s">
        <v>116</v>
      </c>
      <c r="C47" s="40"/>
      <c r="D47" s="40"/>
      <c r="E47" s="40"/>
      <c r="F47" s="40"/>
      <c r="G47" s="40"/>
      <c r="H47" s="39"/>
      <c r="I47" s="118">
        <v>86</v>
      </c>
      <c r="J47" s="81">
        <v>1860</v>
      </c>
      <c r="K47" s="81">
        <v>486</v>
      </c>
      <c r="L47" s="81">
        <v>1374</v>
      </c>
      <c r="M47" s="81">
        <v>0</v>
      </c>
      <c r="N47" s="118">
        <v>23</v>
      </c>
      <c r="O47" s="118">
        <v>27</v>
      </c>
      <c r="P47" s="118">
        <v>15</v>
      </c>
      <c r="Q47" s="118">
        <v>6</v>
      </c>
      <c r="R47" s="118">
        <v>6</v>
      </c>
      <c r="S47" s="118">
        <v>0</v>
      </c>
      <c r="T47" s="151">
        <v>0.67</v>
      </c>
      <c r="U47" s="152"/>
      <c r="V47" s="143"/>
    </row>
    <row r="48" spans="1:22">
      <c r="A48" s="86" t="s">
        <v>30</v>
      </c>
      <c r="B48" s="87"/>
      <c r="C48" s="87"/>
      <c r="D48" s="87"/>
      <c r="E48" s="87"/>
      <c r="F48" s="87"/>
      <c r="G48" s="87"/>
      <c r="H48" s="87"/>
      <c r="I48" s="87"/>
      <c r="J48" s="87"/>
      <c r="K48" s="87"/>
      <c r="L48" s="87"/>
      <c r="M48" s="120"/>
      <c r="N48" s="47" t="s">
        <v>117</v>
      </c>
      <c r="O48" s="47" t="s">
        <v>117</v>
      </c>
      <c r="P48" s="47" t="s">
        <v>117</v>
      </c>
      <c r="Q48" s="47" t="s">
        <v>117</v>
      </c>
      <c r="R48" s="47" t="s">
        <v>117</v>
      </c>
      <c r="S48" s="47"/>
      <c r="T48" s="153"/>
      <c r="U48" s="153"/>
      <c r="V48" s="143"/>
    </row>
    <row r="49" spans="1:22">
      <c r="A49" s="86" t="s">
        <v>118</v>
      </c>
      <c r="B49" s="87"/>
      <c r="C49" s="87"/>
      <c r="D49" s="87"/>
      <c r="E49" s="87"/>
      <c r="F49" s="87"/>
      <c r="G49" s="87"/>
      <c r="H49" s="87"/>
      <c r="I49" s="87"/>
      <c r="J49" s="87"/>
      <c r="K49" s="87"/>
      <c r="L49" s="87"/>
      <c r="M49" s="120"/>
      <c r="N49" s="47"/>
      <c r="O49" s="47"/>
      <c r="P49" s="47"/>
      <c r="Q49" s="47"/>
      <c r="R49" s="47"/>
      <c r="S49" s="47" t="s">
        <v>119</v>
      </c>
      <c r="T49" s="153"/>
      <c r="U49" s="153"/>
      <c r="V49" s="143"/>
    </row>
    <row r="50" spans="1:22">
      <c r="A50" s="88" t="s">
        <v>120</v>
      </c>
      <c r="B50" s="40"/>
      <c r="C50" s="40"/>
      <c r="D50" s="40"/>
      <c r="E50" s="40"/>
      <c r="F50" s="40"/>
      <c r="G50" s="40"/>
      <c r="H50" s="40"/>
      <c r="I50" s="40"/>
      <c r="J50" s="40"/>
      <c r="K50" s="40"/>
      <c r="L50" s="40"/>
      <c r="M50" s="39"/>
      <c r="N50" s="118">
        <v>23</v>
      </c>
      <c r="O50" s="118">
        <v>27</v>
      </c>
      <c r="P50" s="118">
        <v>15</v>
      </c>
      <c r="Q50" s="118">
        <v>6</v>
      </c>
      <c r="R50" s="118">
        <v>6</v>
      </c>
      <c r="S50" s="118">
        <v>0</v>
      </c>
      <c r="T50" s="154"/>
      <c r="U50" s="154"/>
      <c r="V50" s="155"/>
    </row>
    <row r="51" spans="1:22">
      <c r="A51" s="88" t="s">
        <v>121</v>
      </c>
      <c r="B51" s="40"/>
      <c r="C51" s="40"/>
      <c r="D51" s="40"/>
      <c r="E51" s="40"/>
      <c r="F51" s="40"/>
      <c r="G51" s="40"/>
      <c r="H51" s="39"/>
      <c r="I51" s="121">
        <v>136</v>
      </c>
      <c r="J51" s="122"/>
      <c r="K51" s="122"/>
      <c r="L51" s="122"/>
      <c r="M51" s="123"/>
      <c r="N51" s="121">
        <v>2796</v>
      </c>
      <c r="O51" s="122"/>
      <c r="P51" s="122"/>
      <c r="Q51" s="123"/>
      <c r="R51" s="151" t="s">
        <v>122</v>
      </c>
      <c r="S51" s="156"/>
      <c r="T51" s="156"/>
      <c r="U51" s="152"/>
      <c r="V51" s="155"/>
    </row>
    <row r="52" spans="1:22">
      <c r="A52" s="88" t="s">
        <v>123</v>
      </c>
      <c r="B52" s="40"/>
      <c r="C52" s="40"/>
      <c r="D52" s="40"/>
      <c r="E52" s="40"/>
      <c r="F52" s="40"/>
      <c r="G52" s="40"/>
      <c r="H52" s="39"/>
      <c r="I52" s="121">
        <v>24</v>
      </c>
      <c r="J52" s="122"/>
      <c r="K52" s="122"/>
      <c r="L52" s="122"/>
      <c r="M52" s="123"/>
      <c r="N52" s="121">
        <v>432</v>
      </c>
      <c r="O52" s="122"/>
      <c r="P52" s="122"/>
      <c r="Q52" s="123"/>
      <c r="R52" s="157">
        <v>0.155</v>
      </c>
      <c r="S52" s="158"/>
      <c r="T52" s="158"/>
      <c r="U52" s="159"/>
      <c r="V52" s="155"/>
    </row>
    <row r="53" ht="15" spans="1:22">
      <c r="A53" s="89" t="s">
        <v>124</v>
      </c>
      <c r="B53" s="90"/>
      <c r="C53" s="90"/>
      <c r="D53" s="90"/>
      <c r="E53" s="90"/>
      <c r="F53" s="90"/>
      <c r="G53" s="90"/>
      <c r="H53" s="91"/>
      <c r="I53" s="124" t="s">
        <v>122</v>
      </c>
      <c r="J53" s="90"/>
      <c r="K53" s="90"/>
      <c r="L53" s="90"/>
      <c r="M53" s="91"/>
      <c r="N53" s="125"/>
      <c r="O53" s="126"/>
      <c r="P53" s="126"/>
      <c r="Q53" s="160"/>
      <c r="R53" s="161"/>
      <c r="S53" s="162"/>
      <c r="T53" s="162"/>
      <c r="U53" s="163"/>
      <c r="V53" s="164"/>
    </row>
  </sheetData>
  <mergeCells count="58">
    <mergeCell ref="A1:V1"/>
    <mergeCell ref="G2:H2"/>
    <mergeCell ref="J2:L2"/>
    <mergeCell ref="N2:S2"/>
    <mergeCell ref="D26:H26"/>
    <mergeCell ref="T26:U26"/>
    <mergeCell ref="D32:H32"/>
    <mergeCell ref="T32:U32"/>
    <mergeCell ref="B33:H33"/>
    <mergeCell ref="T33:U33"/>
    <mergeCell ref="D44:H44"/>
    <mergeCell ref="T44:U44"/>
    <mergeCell ref="D46:H46"/>
    <mergeCell ref="T46:U46"/>
    <mergeCell ref="B47:H47"/>
    <mergeCell ref="T47:U47"/>
    <mergeCell ref="A48:M48"/>
    <mergeCell ref="A49:M49"/>
    <mergeCell ref="A50:M50"/>
    <mergeCell ref="A51:H51"/>
    <mergeCell ref="I51:M51"/>
    <mergeCell ref="N51:Q51"/>
    <mergeCell ref="R51:U51"/>
    <mergeCell ref="A52:H52"/>
    <mergeCell ref="I52:M52"/>
    <mergeCell ref="N52:Q52"/>
    <mergeCell ref="R52:U52"/>
    <mergeCell ref="A53:H53"/>
    <mergeCell ref="I53:M53"/>
    <mergeCell ref="N53:Q53"/>
    <mergeCell ref="R53:U53"/>
    <mergeCell ref="A6:A33"/>
    <mergeCell ref="A34:A47"/>
    <mergeCell ref="B6:B26"/>
    <mergeCell ref="B27:B32"/>
    <mergeCell ref="B34:B44"/>
    <mergeCell ref="B45:B46"/>
    <mergeCell ref="C34:C35"/>
    <mergeCell ref="C36:C38"/>
    <mergeCell ref="C39:C41"/>
    <mergeCell ref="C42:C43"/>
    <mergeCell ref="D2:D5"/>
    <mergeCell ref="E2:E5"/>
    <mergeCell ref="F2:F5"/>
    <mergeCell ref="G3:G5"/>
    <mergeCell ref="H3:H5"/>
    <mergeCell ref="I2:I5"/>
    <mergeCell ref="I27:I30"/>
    <mergeCell ref="J3:J5"/>
    <mergeCell ref="J27:J30"/>
    <mergeCell ref="K3:K5"/>
    <mergeCell ref="L3:L5"/>
    <mergeCell ref="M2:M5"/>
    <mergeCell ref="T2:T5"/>
    <mergeCell ref="U2:U5"/>
    <mergeCell ref="V2:V5"/>
    <mergeCell ref="V27:V30"/>
    <mergeCell ref="A2:B5"/>
  </mergeCells>
  <pageMargins left="0.7" right="0.7" top="0.75" bottom="0.75" header="0.3" footer="0.3"/>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zoomScale="147" zoomScaleNormal="147" topLeftCell="A13" workbookViewId="0">
      <selection activeCell="J25" sqref="J25"/>
    </sheetView>
  </sheetViews>
  <sheetFormatPr defaultColWidth="9" defaultRowHeight="14.25"/>
  <sheetData>
    <row r="1" ht="20.25" spans="1:13">
      <c r="A1" s="35" t="s">
        <v>125</v>
      </c>
      <c r="B1" s="35"/>
      <c r="C1" s="35"/>
      <c r="D1" s="35"/>
      <c r="E1" s="35"/>
      <c r="F1" s="35"/>
      <c r="G1" s="35"/>
      <c r="H1" s="35"/>
      <c r="I1" s="35"/>
      <c r="J1" s="35"/>
      <c r="K1" s="35"/>
      <c r="L1" s="35"/>
      <c r="M1" s="35"/>
    </row>
    <row r="2" spans="1:13">
      <c r="A2" s="36" t="s">
        <v>126</v>
      </c>
      <c r="B2" s="36"/>
      <c r="C2" s="36"/>
      <c r="D2" s="36"/>
      <c r="E2" s="36"/>
      <c r="F2" s="36"/>
      <c r="G2" s="36"/>
      <c r="H2" s="36"/>
      <c r="I2" s="36"/>
      <c r="J2" s="36"/>
      <c r="K2" s="36"/>
      <c r="L2" s="36"/>
      <c r="M2" s="36"/>
    </row>
    <row r="3" spans="1:13">
      <c r="A3" s="37" t="s">
        <v>2</v>
      </c>
      <c r="B3" s="37" t="s">
        <v>3</v>
      </c>
      <c r="C3" s="37" t="s">
        <v>4</v>
      </c>
      <c r="D3" s="38" t="s">
        <v>5</v>
      </c>
      <c r="E3" s="39"/>
      <c r="F3" s="37" t="s">
        <v>6</v>
      </c>
      <c r="G3" s="38" t="s">
        <v>7</v>
      </c>
      <c r="H3" s="40"/>
      <c r="I3" s="39"/>
      <c r="J3" s="37" t="s">
        <v>8</v>
      </c>
      <c r="K3" s="37" t="s">
        <v>10</v>
      </c>
      <c r="L3" s="37" t="s">
        <v>11</v>
      </c>
      <c r="M3" s="37" t="s">
        <v>12</v>
      </c>
    </row>
    <row r="4" spans="1:13">
      <c r="A4" s="41"/>
      <c r="B4" s="41"/>
      <c r="C4" s="41"/>
      <c r="D4" s="37" t="s">
        <v>13</v>
      </c>
      <c r="E4" s="37" t="s">
        <v>14</v>
      </c>
      <c r="F4" s="41"/>
      <c r="G4" s="37" t="s">
        <v>15</v>
      </c>
      <c r="H4" s="37" t="s">
        <v>16</v>
      </c>
      <c r="I4" s="37" t="s">
        <v>17</v>
      </c>
      <c r="J4" s="41"/>
      <c r="K4" s="41"/>
      <c r="L4" s="41"/>
      <c r="M4" s="41"/>
    </row>
    <row r="5" spans="1:13">
      <c r="A5" s="41"/>
      <c r="B5" s="41"/>
      <c r="C5" s="41"/>
      <c r="D5" s="41"/>
      <c r="E5" s="41"/>
      <c r="F5" s="41"/>
      <c r="G5" s="41"/>
      <c r="H5" s="41"/>
      <c r="I5" s="41"/>
      <c r="J5" s="41"/>
      <c r="K5" s="41"/>
      <c r="L5" s="41"/>
      <c r="M5" s="41"/>
    </row>
    <row r="6" spans="1:13">
      <c r="A6" s="42"/>
      <c r="B6" s="42"/>
      <c r="C6" s="42"/>
      <c r="D6" s="42"/>
      <c r="E6" s="42"/>
      <c r="F6" s="42"/>
      <c r="G6" s="42"/>
      <c r="H6" s="42"/>
      <c r="I6" s="42"/>
      <c r="J6" s="42"/>
      <c r="K6" s="42"/>
      <c r="L6" s="42"/>
      <c r="M6" s="42"/>
    </row>
    <row r="7" ht="21" spans="1:13">
      <c r="A7" s="43">
        <v>1</v>
      </c>
      <c r="B7" s="43">
        <v>152086</v>
      </c>
      <c r="C7" s="44" t="s">
        <v>127</v>
      </c>
      <c r="D7" s="43" t="s">
        <v>28</v>
      </c>
      <c r="E7" s="43" t="s">
        <v>29</v>
      </c>
      <c r="F7" s="45">
        <v>1</v>
      </c>
      <c r="G7" s="45">
        <v>18</v>
      </c>
      <c r="H7" s="45">
        <v>18</v>
      </c>
      <c r="I7" s="45">
        <v>0</v>
      </c>
      <c r="J7" s="45">
        <v>4</v>
      </c>
      <c r="K7" s="43" t="s">
        <v>24</v>
      </c>
      <c r="L7" s="43" t="s">
        <v>114</v>
      </c>
      <c r="M7" s="53" t="s">
        <v>128</v>
      </c>
    </row>
    <row r="8" spans="1:13">
      <c r="A8" s="43">
        <v>2</v>
      </c>
      <c r="B8" s="46">
        <v>152013</v>
      </c>
      <c r="C8" s="44" t="s">
        <v>129</v>
      </c>
      <c r="D8" s="43" t="s">
        <v>28</v>
      </c>
      <c r="E8" s="43" t="s">
        <v>29</v>
      </c>
      <c r="F8" s="47">
        <v>4</v>
      </c>
      <c r="G8" s="47">
        <v>72</v>
      </c>
      <c r="H8" s="47">
        <v>36</v>
      </c>
      <c r="I8" s="47">
        <v>36</v>
      </c>
      <c r="J8" s="54" t="s">
        <v>71</v>
      </c>
      <c r="K8" s="43" t="s">
        <v>24</v>
      </c>
      <c r="L8" s="43" t="s">
        <v>114</v>
      </c>
      <c r="M8" s="55" t="s">
        <v>130</v>
      </c>
    </row>
    <row r="9" spans="1:13">
      <c r="A9" s="43">
        <v>3</v>
      </c>
      <c r="B9" s="46">
        <v>152201</v>
      </c>
      <c r="C9" s="44" t="s">
        <v>131</v>
      </c>
      <c r="D9" s="43" t="s">
        <v>28</v>
      </c>
      <c r="E9" s="43" t="s">
        <v>29</v>
      </c>
      <c r="F9" s="47">
        <v>4</v>
      </c>
      <c r="G9" s="47">
        <v>72</v>
      </c>
      <c r="H9" s="47">
        <v>36</v>
      </c>
      <c r="I9" s="47">
        <v>36</v>
      </c>
      <c r="J9" s="54" t="s">
        <v>71</v>
      </c>
      <c r="K9" s="43" t="s">
        <v>24</v>
      </c>
      <c r="L9" s="43" t="s">
        <v>114</v>
      </c>
      <c r="M9" s="56"/>
    </row>
    <row r="10" spans="1:13">
      <c r="A10" s="43">
        <v>4</v>
      </c>
      <c r="B10" s="46">
        <v>152202</v>
      </c>
      <c r="C10" s="44" t="s">
        <v>132</v>
      </c>
      <c r="D10" s="43" t="s">
        <v>28</v>
      </c>
      <c r="E10" s="43" t="s">
        <v>29</v>
      </c>
      <c r="F10" s="47">
        <v>4</v>
      </c>
      <c r="G10" s="47">
        <v>72</v>
      </c>
      <c r="H10" s="47">
        <v>36</v>
      </c>
      <c r="I10" s="47">
        <v>36</v>
      </c>
      <c r="J10" s="54" t="s">
        <v>71</v>
      </c>
      <c r="K10" s="43" t="s">
        <v>24</v>
      </c>
      <c r="L10" s="43" t="s">
        <v>114</v>
      </c>
      <c r="M10" s="56"/>
    </row>
    <row r="11" spans="1:13">
      <c r="A11" s="43">
        <v>5</v>
      </c>
      <c r="B11" s="46">
        <v>152203</v>
      </c>
      <c r="C11" s="44" t="s">
        <v>133</v>
      </c>
      <c r="D11" s="43" t="s">
        <v>28</v>
      </c>
      <c r="E11" s="43" t="s">
        <v>29</v>
      </c>
      <c r="F11" s="47">
        <v>4</v>
      </c>
      <c r="G11" s="47">
        <v>72</v>
      </c>
      <c r="H11" s="47">
        <v>36</v>
      </c>
      <c r="I11" s="47">
        <v>36</v>
      </c>
      <c r="J11" s="54" t="s">
        <v>71</v>
      </c>
      <c r="K11" s="43" t="s">
        <v>24</v>
      </c>
      <c r="L11" s="43" t="s">
        <v>114</v>
      </c>
      <c r="M11" s="53"/>
    </row>
    <row r="12" ht="31.5" spans="1:13">
      <c r="A12" s="43">
        <v>6</v>
      </c>
      <c r="B12" s="43">
        <v>152206</v>
      </c>
      <c r="C12" s="44" t="s">
        <v>134</v>
      </c>
      <c r="D12" s="43" t="s">
        <v>37</v>
      </c>
      <c r="E12" s="48"/>
      <c r="F12" s="47">
        <v>4</v>
      </c>
      <c r="G12" s="47">
        <v>72</v>
      </c>
      <c r="H12" s="47">
        <v>72</v>
      </c>
      <c r="I12" s="47">
        <v>0</v>
      </c>
      <c r="J12" s="54" t="s">
        <v>135</v>
      </c>
      <c r="K12" s="43" t="s">
        <v>24</v>
      </c>
      <c r="L12" s="43" t="s">
        <v>114</v>
      </c>
      <c r="M12" s="55" t="s">
        <v>136</v>
      </c>
    </row>
    <row r="13" spans="1:13">
      <c r="A13" s="43">
        <v>7</v>
      </c>
      <c r="B13" s="43">
        <v>152108</v>
      </c>
      <c r="C13" s="44" t="s">
        <v>137</v>
      </c>
      <c r="D13" s="43" t="s">
        <v>28</v>
      </c>
      <c r="E13" s="43" t="s">
        <v>29</v>
      </c>
      <c r="F13" s="47">
        <v>4</v>
      </c>
      <c r="G13" s="47">
        <v>72</v>
      </c>
      <c r="H13" s="47">
        <v>36</v>
      </c>
      <c r="I13" s="47">
        <v>36</v>
      </c>
      <c r="J13" s="54" t="s">
        <v>71</v>
      </c>
      <c r="K13" s="43" t="s">
        <v>24</v>
      </c>
      <c r="L13" s="43" t="s">
        <v>114</v>
      </c>
      <c r="M13" s="55" t="s">
        <v>138</v>
      </c>
    </row>
    <row r="14" spans="1:13">
      <c r="A14" s="43">
        <v>8</v>
      </c>
      <c r="B14" s="43">
        <v>152109</v>
      </c>
      <c r="C14" s="44" t="s">
        <v>139</v>
      </c>
      <c r="D14" s="43" t="s">
        <v>28</v>
      </c>
      <c r="E14" s="43" t="s">
        <v>29</v>
      </c>
      <c r="F14" s="47">
        <v>4</v>
      </c>
      <c r="G14" s="47">
        <v>72</v>
      </c>
      <c r="H14" s="47">
        <v>36</v>
      </c>
      <c r="I14" s="47">
        <v>36</v>
      </c>
      <c r="J14" s="54" t="s">
        <v>71</v>
      </c>
      <c r="K14" s="43" t="s">
        <v>24</v>
      </c>
      <c r="L14" s="43" t="s">
        <v>114</v>
      </c>
      <c r="M14" s="56"/>
    </row>
    <row r="15" ht="21" spans="1:13">
      <c r="A15" s="43">
        <v>9</v>
      </c>
      <c r="B15" s="46">
        <v>152059</v>
      </c>
      <c r="C15" s="44" t="s">
        <v>140</v>
      </c>
      <c r="D15" s="43" t="s">
        <v>28</v>
      </c>
      <c r="E15" s="43" t="s">
        <v>29</v>
      </c>
      <c r="F15" s="47">
        <v>4</v>
      </c>
      <c r="G15" s="47">
        <v>72</v>
      </c>
      <c r="H15" s="47">
        <v>36</v>
      </c>
      <c r="I15" s="47">
        <v>36</v>
      </c>
      <c r="J15" s="54" t="s">
        <v>71</v>
      </c>
      <c r="K15" s="43" t="s">
        <v>24</v>
      </c>
      <c r="L15" s="43" t="s">
        <v>114</v>
      </c>
      <c r="M15" s="56"/>
    </row>
    <row r="16" ht="21" spans="1:13">
      <c r="A16" s="43">
        <v>10</v>
      </c>
      <c r="B16" s="43">
        <v>152110</v>
      </c>
      <c r="C16" s="44" t="s">
        <v>141</v>
      </c>
      <c r="D16" s="43" t="s">
        <v>28</v>
      </c>
      <c r="E16" s="43" t="s">
        <v>29</v>
      </c>
      <c r="F16" s="47">
        <v>4</v>
      </c>
      <c r="G16" s="47">
        <v>72</v>
      </c>
      <c r="H16" s="47">
        <v>36</v>
      </c>
      <c r="I16" s="47">
        <v>36</v>
      </c>
      <c r="J16" s="54" t="s">
        <v>71</v>
      </c>
      <c r="K16" s="43" t="s">
        <v>24</v>
      </c>
      <c r="L16" s="43" t="s">
        <v>114</v>
      </c>
      <c r="M16" s="53"/>
    </row>
    <row r="17" ht="21" spans="1:13">
      <c r="A17" s="43">
        <v>11</v>
      </c>
      <c r="B17" s="49">
        <v>153002</v>
      </c>
      <c r="C17" s="49" t="s">
        <v>142</v>
      </c>
      <c r="D17" s="50" t="s">
        <v>28</v>
      </c>
      <c r="E17" s="50" t="s">
        <v>29</v>
      </c>
      <c r="F17" s="50">
        <v>4</v>
      </c>
      <c r="G17" s="50">
        <v>72</v>
      </c>
      <c r="H17" s="50">
        <v>36</v>
      </c>
      <c r="I17" s="50">
        <v>36</v>
      </c>
      <c r="J17" s="57" t="s">
        <v>71</v>
      </c>
      <c r="K17" s="58" t="s">
        <v>24</v>
      </c>
      <c r="L17" s="49" t="s">
        <v>114</v>
      </c>
      <c r="M17" s="49" t="s">
        <v>143</v>
      </c>
    </row>
    <row r="18" ht="21" spans="1:13">
      <c r="A18" s="43">
        <v>12</v>
      </c>
      <c r="B18" s="51" t="s">
        <v>144</v>
      </c>
      <c r="C18" s="52" t="s">
        <v>145</v>
      </c>
      <c r="D18" s="50" t="s">
        <v>28</v>
      </c>
      <c r="E18" s="50" t="s">
        <v>29</v>
      </c>
      <c r="F18" s="50">
        <v>4</v>
      </c>
      <c r="G18" s="50">
        <v>72</v>
      </c>
      <c r="H18" s="50">
        <v>36</v>
      </c>
      <c r="I18" s="50">
        <v>36</v>
      </c>
      <c r="J18" s="57" t="s">
        <v>71</v>
      </c>
      <c r="K18" s="58" t="s">
        <v>24</v>
      </c>
      <c r="L18" s="49" t="s">
        <v>114</v>
      </c>
      <c r="M18" s="49"/>
    </row>
    <row r="19" ht="52.5" spans="1:13">
      <c r="A19" s="43">
        <v>13</v>
      </c>
      <c r="B19" s="51" t="s">
        <v>146</v>
      </c>
      <c r="C19" s="52" t="s">
        <v>147</v>
      </c>
      <c r="D19" s="50" t="s">
        <v>28</v>
      </c>
      <c r="E19" s="50" t="s">
        <v>29</v>
      </c>
      <c r="F19" s="50">
        <v>4</v>
      </c>
      <c r="G19" s="50">
        <v>72</v>
      </c>
      <c r="H19" s="50">
        <v>36</v>
      </c>
      <c r="I19" s="50">
        <v>36</v>
      </c>
      <c r="J19" s="57" t="s">
        <v>71</v>
      </c>
      <c r="K19" s="58" t="s">
        <v>24</v>
      </c>
      <c r="L19" s="49" t="s">
        <v>114</v>
      </c>
      <c r="M19" s="49"/>
    </row>
    <row r="20" ht="31.5" spans="1:13">
      <c r="A20" s="43">
        <v>14</v>
      </c>
      <c r="B20" s="51" t="s">
        <v>148</v>
      </c>
      <c r="C20" s="51" t="s">
        <v>149</v>
      </c>
      <c r="D20" s="50" t="s">
        <v>28</v>
      </c>
      <c r="E20" s="50" t="s">
        <v>29</v>
      </c>
      <c r="F20" s="50">
        <v>4</v>
      </c>
      <c r="G20" s="50">
        <v>72</v>
      </c>
      <c r="H20" s="50">
        <v>36</v>
      </c>
      <c r="I20" s="50">
        <v>36</v>
      </c>
      <c r="J20" s="57" t="s">
        <v>71</v>
      </c>
      <c r="K20" s="58" t="s">
        <v>24</v>
      </c>
      <c r="L20" s="49" t="s">
        <v>114</v>
      </c>
      <c r="M20" s="49"/>
    </row>
    <row r="21" ht="21" spans="1:13">
      <c r="A21" s="43">
        <v>15</v>
      </c>
      <c r="B21" s="46">
        <v>152204</v>
      </c>
      <c r="C21" s="44" t="s">
        <v>150</v>
      </c>
      <c r="D21" s="43" t="s">
        <v>28</v>
      </c>
      <c r="E21" s="43" t="s">
        <v>29</v>
      </c>
      <c r="F21" s="45">
        <v>4</v>
      </c>
      <c r="G21" s="47">
        <v>72</v>
      </c>
      <c r="H21" s="47">
        <v>36</v>
      </c>
      <c r="I21" s="47">
        <v>36</v>
      </c>
      <c r="J21" s="54" t="s">
        <v>71</v>
      </c>
      <c r="K21" s="43" t="s">
        <v>24</v>
      </c>
      <c r="L21" s="59" t="s">
        <v>114</v>
      </c>
      <c r="M21" s="55" t="s">
        <v>151</v>
      </c>
    </row>
    <row r="22" spans="1:13">
      <c r="A22" s="43">
        <v>16</v>
      </c>
      <c r="B22" s="46">
        <v>152205</v>
      </c>
      <c r="C22" s="44" t="s">
        <v>152</v>
      </c>
      <c r="D22" s="43" t="s">
        <v>28</v>
      </c>
      <c r="E22" s="43" t="s">
        <v>29</v>
      </c>
      <c r="F22" s="45">
        <v>4</v>
      </c>
      <c r="G22" s="45">
        <v>72</v>
      </c>
      <c r="H22" s="45">
        <v>36</v>
      </c>
      <c r="I22" s="45">
        <v>36</v>
      </c>
      <c r="J22" s="54" t="s">
        <v>71</v>
      </c>
      <c r="K22" s="43" t="s">
        <v>24</v>
      </c>
      <c r="L22" s="59" t="s">
        <v>114</v>
      </c>
      <c r="M22" s="53"/>
    </row>
  </sheetData>
  <mergeCells count="21">
    <mergeCell ref="A1:M1"/>
    <mergeCell ref="A2:M2"/>
    <mergeCell ref="D3:E3"/>
    <mergeCell ref="G3:I3"/>
    <mergeCell ref="A3:A6"/>
    <mergeCell ref="B3:B6"/>
    <mergeCell ref="C3:C6"/>
    <mergeCell ref="D4:D6"/>
    <mergeCell ref="E4:E6"/>
    <mergeCell ref="F3:F6"/>
    <mergeCell ref="G4:G6"/>
    <mergeCell ref="H4:H6"/>
    <mergeCell ref="I4:I6"/>
    <mergeCell ref="J3:J6"/>
    <mergeCell ref="K3:K6"/>
    <mergeCell ref="L3:L6"/>
    <mergeCell ref="M3:M6"/>
    <mergeCell ref="M8:M11"/>
    <mergeCell ref="M13:M16"/>
    <mergeCell ref="M17:M20"/>
    <mergeCell ref="M21:M22"/>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9"/>
  <sheetViews>
    <sheetView tabSelected="1" workbookViewId="0">
      <pane xSplit="12" ySplit="5" topLeftCell="M29" activePane="bottomRight" state="frozen"/>
      <selection/>
      <selection pane="topRight"/>
      <selection pane="bottomLeft"/>
      <selection pane="bottomRight" activeCell="J7" sqref="J7"/>
    </sheetView>
  </sheetViews>
  <sheetFormatPr defaultColWidth="8.875" defaultRowHeight="14.25"/>
  <cols>
    <col min="1" max="2" width="2.875" style="1" customWidth="1"/>
    <col min="3" max="3" width="3.5" style="2" customWidth="1"/>
    <col min="4" max="4" width="5.875" style="3" customWidth="1"/>
    <col min="5" max="5" width="16.5" style="4" customWidth="1"/>
    <col min="6" max="6" width="5.875" style="3" customWidth="1"/>
    <col min="7" max="7" width="3.625" style="3" customWidth="1"/>
    <col min="8" max="8" width="6.375" style="3" customWidth="1"/>
    <col min="9" max="12" width="5.75" style="3" customWidth="1"/>
    <col min="13" max="14" width="5.625" style="1" customWidth="1"/>
    <col min="15" max="15" width="5.75" style="1" customWidth="1"/>
    <col min="16" max="18" width="5.625" style="1" customWidth="1"/>
    <col min="19" max="19" width="4.125" style="5" customWidth="1"/>
    <col min="20" max="20" width="10" style="5" customWidth="1"/>
    <col min="21" max="21" width="30.25" style="6" customWidth="1"/>
    <col min="22" max="22" width="8.875" style="1"/>
    <col min="23" max="23" width="12.625" style="1"/>
    <col min="24" max="16384" width="8.875" style="1"/>
  </cols>
  <sheetData>
    <row r="1" ht="24.75" customHeight="1" spans="1:21">
      <c r="A1" s="7" t="s">
        <v>153</v>
      </c>
      <c r="B1" s="7"/>
      <c r="C1" s="7"/>
      <c r="D1" s="8"/>
      <c r="E1" s="7"/>
      <c r="F1" s="8"/>
      <c r="G1" s="8"/>
      <c r="H1" s="8"/>
      <c r="I1" s="8"/>
      <c r="J1" s="8"/>
      <c r="K1" s="8"/>
      <c r="L1" s="8"/>
      <c r="M1" s="7"/>
      <c r="N1" s="7"/>
      <c r="O1" s="7"/>
      <c r="P1" s="7"/>
      <c r="Q1" s="7"/>
      <c r="R1" s="7"/>
      <c r="S1" s="27"/>
      <c r="T1" s="27"/>
      <c r="U1" s="27"/>
    </row>
    <row r="2" spans="1:21">
      <c r="A2" s="9" t="s">
        <v>1</v>
      </c>
      <c r="B2" s="10"/>
      <c r="C2" s="10" t="s">
        <v>2</v>
      </c>
      <c r="D2" s="10" t="s">
        <v>3</v>
      </c>
      <c r="E2" s="10" t="s">
        <v>4</v>
      </c>
      <c r="F2" s="10" t="s">
        <v>5</v>
      </c>
      <c r="G2" s="10"/>
      <c r="H2" s="10" t="s">
        <v>6</v>
      </c>
      <c r="I2" s="10" t="s">
        <v>7</v>
      </c>
      <c r="J2" s="10"/>
      <c r="K2" s="10"/>
      <c r="L2" s="10" t="s">
        <v>8</v>
      </c>
      <c r="M2" s="10" t="s">
        <v>9</v>
      </c>
      <c r="N2" s="10"/>
      <c r="O2" s="10"/>
      <c r="P2" s="10"/>
      <c r="Q2" s="10"/>
      <c r="R2" s="10"/>
      <c r="S2" s="10" t="s">
        <v>10</v>
      </c>
      <c r="T2" s="10" t="s">
        <v>154</v>
      </c>
      <c r="U2" s="28" t="s">
        <v>155</v>
      </c>
    </row>
    <row r="3" spans="1:21">
      <c r="A3" s="11"/>
      <c r="B3" s="12"/>
      <c r="C3" s="12"/>
      <c r="D3" s="12"/>
      <c r="E3" s="12"/>
      <c r="F3" s="12" t="s">
        <v>13</v>
      </c>
      <c r="G3" s="12" t="s">
        <v>14</v>
      </c>
      <c r="H3" s="12"/>
      <c r="I3" s="12" t="s">
        <v>15</v>
      </c>
      <c r="J3" s="12" t="s">
        <v>16</v>
      </c>
      <c r="K3" s="12" t="s">
        <v>17</v>
      </c>
      <c r="L3" s="12"/>
      <c r="M3" s="24">
        <v>1</v>
      </c>
      <c r="N3" s="24">
        <v>2</v>
      </c>
      <c r="O3" s="24">
        <v>3</v>
      </c>
      <c r="P3" s="24">
        <v>4</v>
      </c>
      <c r="Q3" s="24">
        <v>5</v>
      </c>
      <c r="R3" s="24">
        <v>6</v>
      </c>
      <c r="S3" s="12"/>
      <c r="T3" s="12"/>
      <c r="U3" s="29"/>
    </row>
    <row r="4" spans="1:21">
      <c r="A4" s="11"/>
      <c r="B4" s="12"/>
      <c r="C4" s="12"/>
      <c r="D4" s="12"/>
      <c r="E4" s="12"/>
      <c r="F4" s="12"/>
      <c r="G4" s="12"/>
      <c r="H4" s="12"/>
      <c r="I4" s="12"/>
      <c r="J4" s="12"/>
      <c r="K4" s="12"/>
      <c r="L4" s="12"/>
      <c r="M4" s="12">
        <v>20</v>
      </c>
      <c r="N4" s="12">
        <v>20</v>
      </c>
      <c r="O4" s="12">
        <v>20</v>
      </c>
      <c r="P4" s="12">
        <v>20</v>
      </c>
      <c r="Q4" s="12">
        <v>20</v>
      </c>
      <c r="R4" s="12">
        <v>20</v>
      </c>
      <c r="S4" s="12"/>
      <c r="T4" s="12"/>
      <c r="U4" s="29"/>
    </row>
    <row r="5" spans="1:21">
      <c r="A5" s="11"/>
      <c r="B5" s="12"/>
      <c r="C5" s="12"/>
      <c r="D5" s="12"/>
      <c r="E5" s="12"/>
      <c r="F5" s="12"/>
      <c r="G5" s="12"/>
      <c r="H5" s="12"/>
      <c r="I5" s="12"/>
      <c r="J5" s="12"/>
      <c r="K5" s="12"/>
      <c r="L5" s="12"/>
      <c r="M5" s="12">
        <v>16</v>
      </c>
      <c r="N5" s="12">
        <v>18</v>
      </c>
      <c r="O5" s="12">
        <v>18</v>
      </c>
      <c r="P5" s="12">
        <v>18</v>
      </c>
      <c r="Q5" s="12">
        <v>18</v>
      </c>
      <c r="R5" s="12">
        <v>18</v>
      </c>
      <c r="S5" s="12"/>
      <c r="T5" s="12"/>
      <c r="U5" s="29"/>
    </row>
    <row r="6" ht="54" customHeight="1" spans="1:21">
      <c r="A6" s="13" t="s">
        <v>74</v>
      </c>
      <c r="B6" s="14"/>
      <c r="C6" s="15">
        <v>1</v>
      </c>
      <c r="D6" s="165" t="s">
        <v>156</v>
      </c>
      <c r="E6" s="17" t="s">
        <v>157</v>
      </c>
      <c r="F6" s="16" t="s">
        <v>37</v>
      </c>
      <c r="G6" s="16" t="s">
        <v>158</v>
      </c>
      <c r="H6" s="16">
        <v>2</v>
      </c>
      <c r="I6" s="16">
        <v>36</v>
      </c>
      <c r="J6" s="16">
        <v>36</v>
      </c>
      <c r="K6" s="16">
        <v>0</v>
      </c>
      <c r="L6" s="25" t="s">
        <v>71</v>
      </c>
      <c r="M6" s="16"/>
      <c r="N6" s="16"/>
      <c r="O6" s="16"/>
      <c r="P6" s="16"/>
      <c r="Q6" s="16"/>
      <c r="R6" s="16"/>
      <c r="S6" s="15" t="s">
        <v>159</v>
      </c>
      <c r="T6" s="15" t="s">
        <v>55</v>
      </c>
      <c r="U6" s="30" t="s">
        <v>160</v>
      </c>
    </row>
    <row r="7" ht="46" customHeight="1" spans="1:21">
      <c r="A7" s="18"/>
      <c r="B7" s="19"/>
      <c r="C7" s="15">
        <v>2</v>
      </c>
      <c r="D7" s="165" t="s">
        <v>161</v>
      </c>
      <c r="E7" s="17" t="s">
        <v>162</v>
      </c>
      <c r="F7" s="16" t="s">
        <v>37</v>
      </c>
      <c r="G7" s="16" t="s">
        <v>158</v>
      </c>
      <c r="H7" s="16">
        <v>2</v>
      </c>
      <c r="I7" s="16">
        <v>36</v>
      </c>
      <c r="J7" s="16">
        <v>36</v>
      </c>
      <c r="K7" s="16">
        <v>0</v>
      </c>
      <c r="L7" s="25" t="s">
        <v>163</v>
      </c>
      <c r="M7" s="16"/>
      <c r="N7" s="16"/>
      <c r="O7" s="16"/>
      <c r="P7" s="16"/>
      <c r="Q7" s="16"/>
      <c r="R7" s="16"/>
      <c r="S7" s="15" t="s">
        <v>159</v>
      </c>
      <c r="T7" s="15" t="s">
        <v>55</v>
      </c>
      <c r="U7" s="30"/>
    </row>
    <row r="8" ht="60" customHeight="1" spans="1:21">
      <c r="A8" s="18"/>
      <c r="B8" s="19"/>
      <c r="C8" s="15">
        <v>3</v>
      </c>
      <c r="D8" s="165" t="s">
        <v>164</v>
      </c>
      <c r="E8" s="20" t="s">
        <v>165</v>
      </c>
      <c r="F8" s="16" t="s">
        <v>37</v>
      </c>
      <c r="G8" s="16" t="s">
        <v>158</v>
      </c>
      <c r="H8" s="16">
        <v>2</v>
      </c>
      <c r="I8" s="16">
        <v>36</v>
      </c>
      <c r="J8" s="16">
        <v>36</v>
      </c>
      <c r="K8" s="16">
        <v>0</v>
      </c>
      <c r="L8" s="25" t="s">
        <v>71</v>
      </c>
      <c r="M8" s="16"/>
      <c r="N8" s="16"/>
      <c r="O8" s="16"/>
      <c r="P8" s="16"/>
      <c r="Q8" s="16"/>
      <c r="R8" s="16"/>
      <c r="S8" s="15" t="s">
        <v>159</v>
      </c>
      <c r="T8" s="15" t="s">
        <v>55</v>
      </c>
      <c r="U8" s="30" t="s">
        <v>166</v>
      </c>
    </row>
    <row r="9" ht="51" customHeight="1" spans="1:21">
      <c r="A9" s="18"/>
      <c r="B9" s="19"/>
      <c r="C9" s="15">
        <v>4</v>
      </c>
      <c r="D9" s="165" t="s">
        <v>167</v>
      </c>
      <c r="E9" s="20" t="s">
        <v>168</v>
      </c>
      <c r="F9" s="16" t="s">
        <v>37</v>
      </c>
      <c r="G9" s="16" t="s">
        <v>158</v>
      </c>
      <c r="H9" s="16">
        <v>2</v>
      </c>
      <c r="I9" s="16">
        <v>36</v>
      </c>
      <c r="J9" s="16">
        <v>36</v>
      </c>
      <c r="K9" s="16">
        <v>0</v>
      </c>
      <c r="L9" s="25" t="s">
        <v>163</v>
      </c>
      <c r="M9" s="16"/>
      <c r="N9" s="16"/>
      <c r="O9" s="16"/>
      <c r="P9" s="16"/>
      <c r="Q9" s="16"/>
      <c r="R9" s="16"/>
      <c r="S9" s="15" t="s">
        <v>159</v>
      </c>
      <c r="T9" s="15" t="s">
        <v>55</v>
      </c>
      <c r="U9" s="30"/>
    </row>
    <row r="10" ht="53" customHeight="1" spans="1:21">
      <c r="A10" s="18"/>
      <c r="B10" s="19"/>
      <c r="C10" s="15">
        <v>5</v>
      </c>
      <c r="D10" s="165" t="s">
        <v>169</v>
      </c>
      <c r="E10" s="20" t="s">
        <v>170</v>
      </c>
      <c r="F10" s="16" t="s">
        <v>37</v>
      </c>
      <c r="G10" s="16" t="s">
        <v>158</v>
      </c>
      <c r="H10" s="16">
        <v>2</v>
      </c>
      <c r="I10" s="16">
        <v>36</v>
      </c>
      <c r="J10" s="16">
        <v>36</v>
      </c>
      <c r="K10" s="16">
        <v>0</v>
      </c>
      <c r="L10" s="25" t="s">
        <v>71</v>
      </c>
      <c r="M10" s="16"/>
      <c r="N10" s="16"/>
      <c r="O10" s="16"/>
      <c r="P10" s="16"/>
      <c r="Q10" s="16"/>
      <c r="R10" s="16"/>
      <c r="S10" s="15" t="s">
        <v>159</v>
      </c>
      <c r="T10" s="15" t="s">
        <v>55</v>
      </c>
      <c r="U10" s="30" t="s">
        <v>171</v>
      </c>
    </row>
    <row r="11" ht="62" customHeight="1" spans="1:21">
      <c r="A11" s="18"/>
      <c r="B11" s="19"/>
      <c r="C11" s="15">
        <v>6</v>
      </c>
      <c r="D11" s="165" t="s">
        <v>172</v>
      </c>
      <c r="E11" s="20" t="s">
        <v>173</v>
      </c>
      <c r="F11" s="16" t="s">
        <v>37</v>
      </c>
      <c r="G11" s="16" t="s">
        <v>158</v>
      </c>
      <c r="H11" s="16">
        <v>2</v>
      </c>
      <c r="I11" s="16">
        <v>36</v>
      </c>
      <c r="J11" s="16">
        <v>36</v>
      </c>
      <c r="K11" s="16">
        <v>0</v>
      </c>
      <c r="L11" s="25" t="s">
        <v>163</v>
      </c>
      <c r="M11" s="16"/>
      <c r="N11" s="16"/>
      <c r="O11" s="16"/>
      <c r="P11" s="16"/>
      <c r="Q11" s="16"/>
      <c r="R11" s="16"/>
      <c r="S11" s="15" t="s">
        <v>159</v>
      </c>
      <c r="T11" s="15" t="s">
        <v>55</v>
      </c>
      <c r="U11" s="30"/>
    </row>
    <row r="12" ht="48" customHeight="1" spans="1:21">
      <c r="A12" s="18"/>
      <c r="B12" s="19"/>
      <c r="C12" s="15">
        <v>7</v>
      </c>
      <c r="D12" s="165" t="s">
        <v>174</v>
      </c>
      <c r="E12" s="20" t="s">
        <v>175</v>
      </c>
      <c r="F12" s="16" t="s">
        <v>37</v>
      </c>
      <c r="G12" s="16" t="s">
        <v>158</v>
      </c>
      <c r="H12" s="16">
        <v>2</v>
      </c>
      <c r="I12" s="16">
        <v>36</v>
      </c>
      <c r="J12" s="16">
        <v>36</v>
      </c>
      <c r="K12" s="16">
        <v>0</v>
      </c>
      <c r="L12" s="25" t="s">
        <v>71</v>
      </c>
      <c r="M12" s="16"/>
      <c r="N12" s="16"/>
      <c r="O12" s="16"/>
      <c r="P12" s="16"/>
      <c r="Q12" s="16"/>
      <c r="R12" s="16"/>
      <c r="S12" s="15" t="s">
        <v>159</v>
      </c>
      <c r="T12" s="15" t="s">
        <v>55</v>
      </c>
      <c r="U12" s="30" t="s">
        <v>176</v>
      </c>
    </row>
    <row r="13" ht="39" customHeight="1" spans="1:21">
      <c r="A13" s="18"/>
      <c r="B13" s="19"/>
      <c r="C13" s="15">
        <v>8</v>
      </c>
      <c r="D13" s="165" t="s">
        <v>177</v>
      </c>
      <c r="E13" s="20" t="s">
        <v>178</v>
      </c>
      <c r="F13" s="16" t="s">
        <v>37</v>
      </c>
      <c r="G13" s="16" t="s">
        <v>158</v>
      </c>
      <c r="H13" s="16">
        <v>2</v>
      </c>
      <c r="I13" s="16">
        <v>36</v>
      </c>
      <c r="J13" s="16">
        <v>36</v>
      </c>
      <c r="K13" s="16">
        <v>0</v>
      </c>
      <c r="L13" s="25" t="s">
        <v>163</v>
      </c>
      <c r="M13" s="16"/>
      <c r="N13" s="16"/>
      <c r="O13" s="16"/>
      <c r="P13" s="16"/>
      <c r="Q13" s="16"/>
      <c r="R13" s="16"/>
      <c r="S13" s="15" t="s">
        <v>159</v>
      </c>
      <c r="T13" s="15" t="s">
        <v>55</v>
      </c>
      <c r="U13" s="30"/>
    </row>
    <row r="14" ht="64" customHeight="1" spans="1:21">
      <c r="A14" s="18"/>
      <c r="B14" s="19"/>
      <c r="C14" s="15">
        <v>9</v>
      </c>
      <c r="D14" s="165" t="s">
        <v>179</v>
      </c>
      <c r="E14" s="20" t="s">
        <v>180</v>
      </c>
      <c r="F14" s="16" t="s">
        <v>37</v>
      </c>
      <c r="G14" s="16" t="s">
        <v>158</v>
      </c>
      <c r="H14" s="16">
        <v>2</v>
      </c>
      <c r="I14" s="16">
        <v>36</v>
      </c>
      <c r="J14" s="16">
        <v>36</v>
      </c>
      <c r="K14" s="16">
        <v>0</v>
      </c>
      <c r="L14" s="25" t="s">
        <v>71</v>
      </c>
      <c r="M14" s="16"/>
      <c r="N14" s="16"/>
      <c r="O14" s="16"/>
      <c r="P14" s="16"/>
      <c r="Q14" s="16"/>
      <c r="R14" s="16"/>
      <c r="S14" s="15" t="s">
        <v>159</v>
      </c>
      <c r="T14" s="15" t="s">
        <v>55</v>
      </c>
      <c r="U14" s="31" t="s">
        <v>181</v>
      </c>
    </row>
    <row r="15" ht="98" customHeight="1" spans="1:21">
      <c r="A15" s="18"/>
      <c r="B15" s="19"/>
      <c r="C15" s="15">
        <v>10</v>
      </c>
      <c r="D15" s="165" t="s">
        <v>182</v>
      </c>
      <c r="E15" s="20" t="s">
        <v>183</v>
      </c>
      <c r="F15" s="16" t="s">
        <v>37</v>
      </c>
      <c r="G15" s="16" t="s">
        <v>158</v>
      </c>
      <c r="H15" s="16">
        <v>2</v>
      </c>
      <c r="I15" s="16">
        <v>36</v>
      </c>
      <c r="J15" s="16">
        <v>36</v>
      </c>
      <c r="K15" s="16">
        <v>0</v>
      </c>
      <c r="L15" s="25" t="s">
        <v>71</v>
      </c>
      <c r="M15" s="16"/>
      <c r="N15" s="16"/>
      <c r="O15" s="16"/>
      <c r="P15" s="16"/>
      <c r="Q15" s="16"/>
      <c r="R15" s="16"/>
      <c r="S15" s="15" t="s">
        <v>159</v>
      </c>
      <c r="T15" s="15" t="s">
        <v>55</v>
      </c>
      <c r="U15" s="31" t="s">
        <v>184</v>
      </c>
    </row>
    <row r="16" ht="138" customHeight="1" spans="1:21">
      <c r="A16" s="18"/>
      <c r="B16" s="19"/>
      <c r="C16" s="15">
        <v>11</v>
      </c>
      <c r="D16" s="165" t="s">
        <v>185</v>
      </c>
      <c r="E16" s="20" t="s">
        <v>186</v>
      </c>
      <c r="F16" s="16" t="s">
        <v>37</v>
      </c>
      <c r="G16" s="16" t="s">
        <v>158</v>
      </c>
      <c r="H16" s="16">
        <v>2</v>
      </c>
      <c r="I16" s="16">
        <v>36</v>
      </c>
      <c r="J16" s="16">
        <v>36</v>
      </c>
      <c r="K16" s="16">
        <v>0</v>
      </c>
      <c r="L16" s="25" t="s">
        <v>71</v>
      </c>
      <c r="M16" s="16"/>
      <c r="N16" s="16"/>
      <c r="O16" s="16"/>
      <c r="P16" s="16"/>
      <c r="Q16" s="16"/>
      <c r="R16" s="16"/>
      <c r="S16" s="15" t="s">
        <v>159</v>
      </c>
      <c r="T16" s="15" t="s">
        <v>55</v>
      </c>
      <c r="U16" s="31" t="s">
        <v>187</v>
      </c>
    </row>
    <row r="17" ht="146" customHeight="1" spans="1:21">
      <c r="A17" s="18"/>
      <c r="B17" s="19"/>
      <c r="C17" s="15">
        <v>12</v>
      </c>
      <c r="D17" s="165" t="s">
        <v>188</v>
      </c>
      <c r="E17" s="20" t="s">
        <v>189</v>
      </c>
      <c r="F17" s="16" t="s">
        <v>37</v>
      </c>
      <c r="G17" s="16" t="s">
        <v>158</v>
      </c>
      <c r="H17" s="16">
        <v>2</v>
      </c>
      <c r="I17" s="16">
        <v>36</v>
      </c>
      <c r="J17" s="16">
        <v>36</v>
      </c>
      <c r="K17" s="16">
        <v>0</v>
      </c>
      <c r="L17" s="25" t="s">
        <v>71</v>
      </c>
      <c r="M17" s="16"/>
      <c r="N17" s="16"/>
      <c r="O17" s="16"/>
      <c r="P17" s="16"/>
      <c r="Q17" s="16"/>
      <c r="R17" s="16"/>
      <c r="S17" s="15" t="s">
        <v>159</v>
      </c>
      <c r="T17" s="15" t="s">
        <v>55</v>
      </c>
      <c r="U17" s="31" t="s">
        <v>190</v>
      </c>
    </row>
    <row r="18" ht="90" customHeight="1" spans="1:21">
      <c r="A18" s="18"/>
      <c r="B18" s="19"/>
      <c r="C18" s="15">
        <v>13</v>
      </c>
      <c r="D18" s="165" t="s">
        <v>191</v>
      </c>
      <c r="E18" s="20" t="s">
        <v>192</v>
      </c>
      <c r="F18" s="16" t="s">
        <v>37</v>
      </c>
      <c r="G18" s="16" t="s">
        <v>158</v>
      </c>
      <c r="H18" s="16">
        <v>2</v>
      </c>
      <c r="I18" s="16">
        <v>36</v>
      </c>
      <c r="J18" s="16">
        <v>36</v>
      </c>
      <c r="K18" s="16">
        <v>0</v>
      </c>
      <c r="L18" s="25" t="s">
        <v>71</v>
      </c>
      <c r="M18" s="16"/>
      <c r="N18" s="16"/>
      <c r="O18" s="16"/>
      <c r="P18" s="16"/>
      <c r="Q18" s="16"/>
      <c r="R18" s="16"/>
      <c r="S18" s="15" t="s">
        <v>159</v>
      </c>
      <c r="T18" s="15" t="s">
        <v>55</v>
      </c>
      <c r="U18" s="31" t="s">
        <v>193</v>
      </c>
    </row>
    <row r="19" ht="92" customHeight="1" spans="1:21">
      <c r="A19" s="18"/>
      <c r="B19" s="19"/>
      <c r="C19" s="15">
        <v>14</v>
      </c>
      <c r="D19" s="165" t="s">
        <v>194</v>
      </c>
      <c r="E19" s="20" t="s">
        <v>195</v>
      </c>
      <c r="F19" s="16" t="s">
        <v>37</v>
      </c>
      <c r="G19" s="16" t="s">
        <v>158</v>
      </c>
      <c r="H19" s="16">
        <v>2</v>
      </c>
      <c r="I19" s="16">
        <v>36</v>
      </c>
      <c r="J19" s="16">
        <v>36</v>
      </c>
      <c r="K19" s="16">
        <v>0</v>
      </c>
      <c r="L19" s="25" t="s">
        <v>71</v>
      </c>
      <c r="M19" s="16"/>
      <c r="N19" s="16"/>
      <c r="O19" s="16"/>
      <c r="P19" s="16"/>
      <c r="Q19" s="16"/>
      <c r="R19" s="16"/>
      <c r="S19" s="15" t="s">
        <v>159</v>
      </c>
      <c r="T19" s="15" t="s">
        <v>55</v>
      </c>
      <c r="U19" s="31" t="s">
        <v>196</v>
      </c>
    </row>
    <row r="20" ht="119" customHeight="1" spans="1:21">
      <c r="A20" s="18"/>
      <c r="B20" s="19"/>
      <c r="C20" s="15">
        <v>15</v>
      </c>
      <c r="D20" s="165" t="s">
        <v>197</v>
      </c>
      <c r="E20" s="20" t="s">
        <v>198</v>
      </c>
      <c r="F20" s="16" t="s">
        <v>37</v>
      </c>
      <c r="G20" s="16" t="s">
        <v>199</v>
      </c>
      <c r="H20" s="16">
        <v>2</v>
      </c>
      <c r="I20" s="16">
        <v>36</v>
      </c>
      <c r="J20" s="16">
        <v>6</v>
      </c>
      <c r="K20" s="16">
        <v>30</v>
      </c>
      <c r="L20" s="25" t="s">
        <v>71</v>
      </c>
      <c r="M20" s="16"/>
      <c r="N20" s="16"/>
      <c r="O20" s="16"/>
      <c r="P20" s="16"/>
      <c r="Q20" s="16"/>
      <c r="R20" s="16"/>
      <c r="S20" s="15" t="s">
        <v>24</v>
      </c>
      <c r="T20" s="15" t="s">
        <v>55</v>
      </c>
      <c r="U20" s="32" t="s">
        <v>200</v>
      </c>
    </row>
    <row r="21" ht="109" customHeight="1" spans="1:21">
      <c r="A21" s="18"/>
      <c r="B21" s="19"/>
      <c r="C21" s="15">
        <v>16</v>
      </c>
      <c r="D21" s="165" t="s">
        <v>201</v>
      </c>
      <c r="E21" s="20" t="s">
        <v>202</v>
      </c>
      <c r="F21" s="16" t="s">
        <v>37</v>
      </c>
      <c r="G21" s="16" t="s">
        <v>158</v>
      </c>
      <c r="H21" s="16">
        <v>2</v>
      </c>
      <c r="I21" s="16">
        <v>36</v>
      </c>
      <c r="J21" s="16">
        <v>36</v>
      </c>
      <c r="K21" s="16">
        <v>0</v>
      </c>
      <c r="L21" s="25" t="s">
        <v>71</v>
      </c>
      <c r="M21" s="16"/>
      <c r="N21" s="16"/>
      <c r="O21" s="16"/>
      <c r="P21" s="16"/>
      <c r="Q21" s="16"/>
      <c r="R21" s="16"/>
      <c r="S21" s="15" t="s">
        <v>159</v>
      </c>
      <c r="T21" s="15" t="s">
        <v>25</v>
      </c>
      <c r="U21" s="31" t="s">
        <v>203</v>
      </c>
    </row>
    <row r="22" ht="91" customHeight="1" spans="1:21">
      <c r="A22" s="18"/>
      <c r="B22" s="19"/>
      <c r="C22" s="15">
        <v>17</v>
      </c>
      <c r="D22" s="165" t="s">
        <v>204</v>
      </c>
      <c r="E22" s="20" t="s">
        <v>205</v>
      </c>
      <c r="F22" s="16" t="s">
        <v>37</v>
      </c>
      <c r="G22" s="16" t="s">
        <v>158</v>
      </c>
      <c r="H22" s="16">
        <v>2</v>
      </c>
      <c r="I22" s="16">
        <v>36</v>
      </c>
      <c r="J22" s="16">
        <v>36</v>
      </c>
      <c r="K22" s="16">
        <v>0</v>
      </c>
      <c r="L22" s="25" t="s">
        <v>71</v>
      </c>
      <c r="M22" s="16"/>
      <c r="N22" s="16"/>
      <c r="O22" s="16"/>
      <c r="P22" s="16"/>
      <c r="Q22" s="16"/>
      <c r="R22" s="16"/>
      <c r="S22" s="15" t="s">
        <v>159</v>
      </c>
      <c r="T22" s="15" t="s">
        <v>206</v>
      </c>
      <c r="U22" s="31" t="s">
        <v>207</v>
      </c>
    </row>
    <row r="23" ht="137" customHeight="1" spans="1:21">
      <c r="A23" s="18"/>
      <c r="B23" s="19"/>
      <c r="C23" s="15">
        <v>18</v>
      </c>
      <c r="D23" s="165" t="s">
        <v>208</v>
      </c>
      <c r="E23" s="20" t="s">
        <v>209</v>
      </c>
      <c r="F23" s="16" t="s">
        <v>37</v>
      </c>
      <c r="G23" s="16" t="s">
        <v>158</v>
      </c>
      <c r="H23" s="16">
        <v>2</v>
      </c>
      <c r="I23" s="16">
        <v>36</v>
      </c>
      <c r="J23" s="16">
        <v>36</v>
      </c>
      <c r="K23" s="16">
        <v>0</v>
      </c>
      <c r="L23" s="25" t="s">
        <v>71</v>
      </c>
      <c r="M23" s="16"/>
      <c r="N23" s="16"/>
      <c r="O23" s="16"/>
      <c r="P23" s="16"/>
      <c r="Q23" s="16"/>
      <c r="R23" s="16"/>
      <c r="S23" s="15" t="s">
        <v>159</v>
      </c>
      <c r="T23" s="15" t="s">
        <v>210</v>
      </c>
      <c r="U23" s="31" t="s">
        <v>211</v>
      </c>
    </row>
    <row r="24" ht="114" customHeight="1" spans="1:21">
      <c r="A24" s="18"/>
      <c r="B24" s="19"/>
      <c r="C24" s="15">
        <v>19</v>
      </c>
      <c r="D24" s="165" t="s">
        <v>212</v>
      </c>
      <c r="E24" s="20" t="s">
        <v>213</v>
      </c>
      <c r="F24" s="16" t="s">
        <v>37</v>
      </c>
      <c r="G24" s="16" t="s">
        <v>158</v>
      </c>
      <c r="H24" s="16">
        <v>2</v>
      </c>
      <c r="I24" s="16">
        <v>36</v>
      </c>
      <c r="J24" s="16">
        <v>36</v>
      </c>
      <c r="K24" s="16">
        <v>0</v>
      </c>
      <c r="L24" s="25" t="s">
        <v>71</v>
      </c>
      <c r="M24" s="16"/>
      <c r="N24" s="16"/>
      <c r="O24" s="16"/>
      <c r="P24" s="16"/>
      <c r="Q24" s="16"/>
      <c r="R24" s="16"/>
      <c r="S24" s="15" t="s">
        <v>159</v>
      </c>
      <c r="T24" s="15" t="s">
        <v>210</v>
      </c>
      <c r="U24" s="31" t="s">
        <v>214</v>
      </c>
    </row>
    <row r="25" ht="126" customHeight="1" spans="1:21">
      <c r="A25" s="18"/>
      <c r="B25" s="19"/>
      <c r="C25" s="15">
        <v>20</v>
      </c>
      <c r="D25" s="165" t="s">
        <v>215</v>
      </c>
      <c r="E25" s="20" t="s">
        <v>216</v>
      </c>
      <c r="F25" s="16" t="s">
        <v>37</v>
      </c>
      <c r="G25" s="16" t="s">
        <v>158</v>
      </c>
      <c r="H25" s="16">
        <v>2</v>
      </c>
      <c r="I25" s="16">
        <v>36</v>
      </c>
      <c r="J25" s="16">
        <v>36</v>
      </c>
      <c r="K25" s="16">
        <v>0</v>
      </c>
      <c r="L25" s="25" t="s">
        <v>71</v>
      </c>
      <c r="M25" s="16"/>
      <c r="N25" s="16"/>
      <c r="O25" s="16"/>
      <c r="P25" s="16"/>
      <c r="Q25" s="16"/>
      <c r="R25" s="16"/>
      <c r="S25" s="15" t="s">
        <v>159</v>
      </c>
      <c r="T25" s="15" t="s">
        <v>210</v>
      </c>
      <c r="U25" s="31" t="s">
        <v>217</v>
      </c>
    </row>
    <row r="26" ht="142" customHeight="1" spans="1:21">
      <c r="A26" s="18"/>
      <c r="B26" s="19"/>
      <c r="C26" s="15">
        <v>21</v>
      </c>
      <c r="D26" s="165" t="s">
        <v>218</v>
      </c>
      <c r="E26" s="20" t="s">
        <v>219</v>
      </c>
      <c r="F26" s="16" t="s">
        <v>37</v>
      </c>
      <c r="G26" s="16" t="s">
        <v>158</v>
      </c>
      <c r="H26" s="16">
        <v>2</v>
      </c>
      <c r="I26" s="16">
        <v>36</v>
      </c>
      <c r="J26" s="16">
        <v>36</v>
      </c>
      <c r="K26" s="16">
        <v>0</v>
      </c>
      <c r="L26" s="25" t="s">
        <v>71</v>
      </c>
      <c r="M26" s="16"/>
      <c r="N26" s="16"/>
      <c r="O26" s="16"/>
      <c r="P26" s="16"/>
      <c r="Q26" s="16"/>
      <c r="R26" s="16"/>
      <c r="S26" s="15" t="s">
        <v>159</v>
      </c>
      <c r="T26" s="15" t="s">
        <v>210</v>
      </c>
      <c r="U26" s="31" t="s">
        <v>220</v>
      </c>
    </row>
    <row r="27" ht="169" customHeight="1" spans="1:21">
      <c r="A27" s="18"/>
      <c r="B27" s="19"/>
      <c r="C27" s="15">
        <v>22</v>
      </c>
      <c r="D27" s="165" t="s">
        <v>221</v>
      </c>
      <c r="E27" s="20" t="s">
        <v>222</v>
      </c>
      <c r="F27" s="16" t="s">
        <v>37</v>
      </c>
      <c r="G27" s="16" t="s">
        <v>158</v>
      </c>
      <c r="H27" s="16">
        <v>2</v>
      </c>
      <c r="I27" s="16">
        <v>36</v>
      </c>
      <c r="J27" s="16">
        <v>36</v>
      </c>
      <c r="K27" s="16">
        <v>0</v>
      </c>
      <c r="L27" s="25" t="s">
        <v>71</v>
      </c>
      <c r="M27" s="16"/>
      <c r="N27" s="16"/>
      <c r="O27" s="16"/>
      <c r="P27" s="16"/>
      <c r="Q27" s="16"/>
      <c r="R27" s="16"/>
      <c r="S27" s="15" t="s">
        <v>159</v>
      </c>
      <c r="T27" s="15" t="s">
        <v>223</v>
      </c>
      <c r="U27" s="31" t="s">
        <v>224</v>
      </c>
    </row>
    <row r="28" ht="144" customHeight="1" spans="1:21">
      <c r="A28" s="18"/>
      <c r="B28" s="19"/>
      <c r="C28" s="15">
        <v>23</v>
      </c>
      <c r="D28" s="165" t="s">
        <v>225</v>
      </c>
      <c r="E28" s="20" t="s">
        <v>226</v>
      </c>
      <c r="F28" s="16" t="s">
        <v>37</v>
      </c>
      <c r="G28" s="16" t="s">
        <v>158</v>
      </c>
      <c r="H28" s="16">
        <v>2</v>
      </c>
      <c r="I28" s="16">
        <v>36</v>
      </c>
      <c r="J28" s="16">
        <v>36</v>
      </c>
      <c r="K28" s="16">
        <v>0</v>
      </c>
      <c r="L28" s="25" t="s">
        <v>71</v>
      </c>
      <c r="M28" s="16"/>
      <c r="N28" s="16"/>
      <c r="O28" s="16"/>
      <c r="P28" s="16"/>
      <c r="Q28" s="16"/>
      <c r="R28" s="16"/>
      <c r="S28" s="15" t="s">
        <v>159</v>
      </c>
      <c r="T28" s="15" t="s">
        <v>223</v>
      </c>
      <c r="U28" s="31" t="s">
        <v>227</v>
      </c>
    </row>
    <row r="29" ht="121" customHeight="1" spans="1:21">
      <c r="A29" s="18"/>
      <c r="B29" s="19"/>
      <c r="C29" s="15">
        <v>24</v>
      </c>
      <c r="D29" s="165" t="s">
        <v>228</v>
      </c>
      <c r="E29" s="20" t="s">
        <v>229</v>
      </c>
      <c r="F29" s="16" t="s">
        <v>37</v>
      </c>
      <c r="G29" s="16" t="s">
        <v>158</v>
      </c>
      <c r="H29" s="16">
        <v>2</v>
      </c>
      <c r="I29" s="16">
        <v>36</v>
      </c>
      <c r="J29" s="16">
        <v>36</v>
      </c>
      <c r="K29" s="16">
        <v>0</v>
      </c>
      <c r="L29" s="25" t="s">
        <v>71</v>
      </c>
      <c r="M29" s="15"/>
      <c r="N29" s="15"/>
      <c r="O29" s="15"/>
      <c r="P29" s="15"/>
      <c r="Q29" s="15"/>
      <c r="R29" s="15"/>
      <c r="S29" s="15" t="s">
        <v>159</v>
      </c>
      <c r="T29" s="15" t="s">
        <v>223</v>
      </c>
      <c r="U29" s="31" t="s">
        <v>230</v>
      </c>
    </row>
    <row r="30" ht="117" customHeight="1" spans="1:21">
      <c r="A30" s="18"/>
      <c r="B30" s="19"/>
      <c r="C30" s="21">
        <v>25</v>
      </c>
      <c r="D30" s="165" t="s">
        <v>231</v>
      </c>
      <c r="E30" s="20" t="s">
        <v>232</v>
      </c>
      <c r="F30" s="16" t="s">
        <v>37</v>
      </c>
      <c r="G30" s="16" t="s">
        <v>158</v>
      </c>
      <c r="H30" s="22">
        <v>2</v>
      </c>
      <c r="I30" s="16">
        <v>36</v>
      </c>
      <c r="J30" s="16">
        <v>36</v>
      </c>
      <c r="K30" s="16">
        <v>0</v>
      </c>
      <c r="L30" s="25" t="s">
        <v>71</v>
      </c>
      <c r="M30" s="26"/>
      <c r="N30" s="26"/>
      <c r="O30" s="26"/>
      <c r="P30" s="26"/>
      <c r="Q30" s="26"/>
      <c r="R30" s="26"/>
      <c r="S30" s="15" t="s">
        <v>159</v>
      </c>
      <c r="T30" s="33" t="s">
        <v>55</v>
      </c>
      <c r="U30" s="31" t="s">
        <v>233</v>
      </c>
    </row>
    <row r="31" ht="110" customHeight="1" spans="1:21">
      <c r="A31" s="18"/>
      <c r="B31" s="19"/>
      <c r="C31" s="15">
        <v>26</v>
      </c>
      <c r="D31" s="165" t="s">
        <v>234</v>
      </c>
      <c r="E31" s="20" t="s">
        <v>235</v>
      </c>
      <c r="F31" s="16" t="s">
        <v>37</v>
      </c>
      <c r="G31" s="16" t="s">
        <v>158</v>
      </c>
      <c r="H31" s="16">
        <v>2</v>
      </c>
      <c r="I31" s="16">
        <v>36</v>
      </c>
      <c r="J31" s="16">
        <v>36</v>
      </c>
      <c r="K31" s="16">
        <v>0</v>
      </c>
      <c r="L31" s="25" t="s">
        <v>71</v>
      </c>
      <c r="M31" s="26"/>
      <c r="N31" s="26"/>
      <c r="O31" s="26"/>
      <c r="P31" s="26"/>
      <c r="Q31" s="26"/>
      <c r="R31" s="26"/>
      <c r="S31" s="15" t="s">
        <v>159</v>
      </c>
      <c r="T31" s="33" t="s">
        <v>55</v>
      </c>
      <c r="U31" s="31" t="s">
        <v>236</v>
      </c>
    </row>
    <row r="32" ht="67" customHeight="1" spans="1:21">
      <c r="A32" s="18"/>
      <c r="B32" s="19"/>
      <c r="C32" s="21">
        <v>27</v>
      </c>
      <c r="D32" s="165" t="s">
        <v>237</v>
      </c>
      <c r="E32" s="17" t="s">
        <v>238</v>
      </c>
      <c r="F32" s="16" t="s">
        <v>37</v>
      </c>
      <c r="G32" s="16" t="s">
        <v>158</v>
      </c>
      <c r="H32" s="22">
        <v>2</v>
      </c>
      <c r="I32" s="16">
        <v>36</v>
      </c>
      <c r="J32" s="16">
        <v>36</v>
      </c>
      <c r="K32" s="16">
        <v>0</v>
      </c>
      <c r="L32" s="25" t="s">
        <v>71</v>
      </c>
      <c r="M32" s="26"/>
      <c r="N32" s="26"/>
      <c r="O32" s="26"/>
      <c r="P32" s="26"/>
      <c r="Q32" s="26"/>
      <c r="R32" s="26"/>
      <c r="S32" s="15" t="s">
        <v>159</v>
      </c>
      <c r="T32" s="33" t="s">
        <v>114</v>
      </c>
      <c r="U32" s="31" t="s">
        <v>239</v>
      </c>
    </row>
    <row r="33" ht="91" customHeight="1" spans="1:21">
      <c r="A33" s="18"/>
      <c r="B33" s="19"/>
      <c r="C33" s="15">
        <v>28</v>
      </c>
      <c r="D33" s="165" t="s">
        <v>240</v>
      </c>
      <c r="E33" s="17" t="s">
        <v>241</v>
      </c>
      <c r="F33" s="16" t="s">
        <v>37</v>
      </c>
      <c r="G33" s="16" t="s">
        <v>158</v>
      </c>
      <c r="H33" s="16">
        <v>2</v>
      </c>
      <c r="I33" s="16">
        <v>36</v>
      </c>
      <c r="J33" s="16">
        <v>36</v>
      </c>
      <c r="K33" s="16">
        <v>0</v>
      </c>
      <c r="L33" s="25" t="s">
        <v>71</v>
      </c>
      <c r="M33" s="26"/>
      <c r="N33" s="26"/>
      <c r="O33" s="26"/>
      <c r="P33" s="26"/>
      <c r="Q33" s="26"/>
      <c r="R33" s="26"/>
      <c r="S33" s="15" t="s">
        <v>159</v>
      </c>
      <c r="T33" s="33" t="s">
        <v>114</v>
      </c>
      <c r="U33" s="31" t="s">
        <v>242</v>
      </c>
    </row>
    <row r="34" ht="105" customHeight="1" spans="1:21">
      <c r="A34" s="18"/>
      <c r="B34" s="19"/>
      <c r="C34" s="15">
        <v>29</v>
      </c>
      <c r="D34" s="166" t="s">
        <v>243</v>
      </c>
      <c r="E34" s="23" t="s">
        <v>61</v>
      </c>
      <c r="F34" s="16" t="s">
        <v>37</v>
      </c>
      <c r="G34" s="16" t="s">
        <v>158</v>
      </c>
      <c r="H34" s="16">
        <v>2</v>
      </c>
      <c r="I34" s="16">
        <v>36</v>
      </c>
      <c r="J34" s="16">
        <v>36</v>
      </c>
      <c r="K34" s="16">
        <v>0</v>
      </c>
      <c r="L34" s="25" t="s">
        <v>71</v>
      </c>
      <c r="M34" s="15"/>
      <c r="N34" s="15"/>
      <c r="O34" s="15"/>
      <c r="P34" s="15"/>
      <c r="Q34" s="15"/>
      <c r="R34" s="15"/>
      <c r="S34" s="15" t="s">
        <v>159</v>
      </c>
      <c r="T34" s="33" t="s">
        <v>55</v>
      </c>
      <c r="U34" s="34" t="s">
        <v>244</v>
      </c>
    </row>
    <row r="35" ht="106" customHeight="1" spans="1:21">
      <c r="A35" s="18"/>
      <c r="B35" s="19"/>
      <c r="C35" s="15">
        <v>30</v>
      </c>
      <c r="D35" s="166" t="s">
        <v>245</v>
      </c>
      <c r="E35" s="23" t="s">
        <v>246</v>
      </c>
      <c r="F35" s="16" t="s">
        <v>37</v>
      </c>
      <c r="G35" s="16" t="s">
        <v>158</v>
      </c>
      <c r="H35" s="16">
        <v>2</v>
      </c>
      <c r="I35" s="16">
        <v>36</v>
      </c>
      <c r="J35" s="16">
        <v>36</v>
      </c>
      <c r="K35" s="16">
        <v>0</v>
      </c>
      <c r="L35" s="25" t="s">
        <v>71</v>
      </c>
      <c r="M35" s="15"/>
      <c r="N35" s="15"/>
      <c r="O35" s="15"/>
      <c r="P35" s="15"/>
      <c r="Q35" s="15"/>
      <c r="R35" s="15"/>
      <c r="S35" s="15" t="s">
        <v>159</v>
      </c>
      <c r="T35" s="33" t="s">
        <v>55</v>
      </c>
      <c r="U35" s="31" t="s">
        <v>247</v>
      </c>
    </row>
    <row r="36" ht="125" customHeight="1" spans="1:21">
      <c r="A36" s="18"/>
      <c r="B36" s="19"/>
      <c r="C36" s="15">
        <v>31</v>
      </c>
      <c r="D36" s="166" t="s">
        <v>248</v>
      </c>
      <c r="E36" s="23" t="s">
        <v>249</v>
      </c>
      <c r="F36" s="16" t="s">
        <v>37</v>
      </c>
      <c r="G36" s="16" t="s">
        <v>158</v>
      </c>
      <c r="H36" s="16">
        <v>2</v>
      </c>
      <c r="I36" s="16">
        <v>36</v>
      </c>
      <c r="J36" s="16">
        <v>36</v>
      </c>
      <c r="K36" s="16">
        <v>0</v>
      </c>
      <c r="L36" s="25" t="s">
        <v>71</v>
      </c>
      <c r="M36" s="15"/>
      <c r="N36" s="15"/>
      <c r="O36" s="15"/>
      <c r="P36" s="15"/>
      <c r="Q36" s="15"/>
      <c r="R36" s="15"/>
      <c r="S36" s="15" t="s">
        <v>159</v>
      </c>
      <c r="T36" s="33" t="s">
        <v>55</v>
      </c>
      <c r="U36" s="31" t="s">
        <v>250</v>
      </c>
    </row>
    <row r="37" ht="82" customHeight="1" spans="1:21">
      <c r="A37" s="18"/>
      <c r="B37" s="19"/>
      <c r="C37" s="15">
        <v>32</v>
      </c>
      <c r="D37" s="166" t="s">
        <v>251</v>
      </c>
      <c r="E37" s="23" t="s">
        <v>66</v>
      </c>
      <c r="F37" s="16" t="s">
        <v>37</v>
      </c>
      <c r="G37" s="16" t="s">
        <v>158</v>
      </c>
      <c r="H37" s="16">
        <v>2</v>
      </c>
      <c r="I37" s="16">
        <v>36</v>
      </c>
      <c r="J37" s="16">
        <v>36</v>
      </c>
      <c r="K37" s="16">
        <v>0</v>
      </c>
      <c r="L37" s="25" t="s">
        <v>71</v>
      </c>
      <c r="M37" s="15"/>
      <c r="N37" s="15"/>
      <c r="O37" s="15"/>
      <c r="P37" s="15"/>
      <c r="Q37" s="15"/>
      <c r="R37" s="15"/>
      <c r="S37" s="15" t="s">
        <v>159</v>
      </c>
      <c r="T37" s="33" t="s">
        <v>55</v>
      </c>
      <c r="U37" s="31" t="s">
        <v>252</v>
      </c>
    </row>
    <row r="38" ht="54" customHeight="1" spans="1:21">
      <c r="A38" s="18"/>
      <c r="B38" s="19"/>
      <c r="C38" s="15">
        <v>33</v>
      </c>
      <c r="D38" s="166" t="s">
        <v>253</v>
      </c>
      <c r="E38" s="23" t="s">
        <v>254</v>
      </c>
      <c r="F38" s="16" t="s">
        <v>37</v>
      </c>
      <c r="G38" s="16" t="s">
        <v>158</v>
      </c>
      <c r="H38" s="16">
        <v>2</v>
      </c>
      <c r="I38" s="16">
        <v>36</v>
      </c>
      <c r="J38" s="16">
        <v>36</v>
      </c>
      <c r="K38" s="16">
        <v>0</v>
      </c>
      <c r="L38" s="25" t="s">
        <v>71</v>
      </c>
      <c r="M38" s="15"/>
      <c r="N38" s="15"/>
      <c r="O38" s="15"/>
      <c r="P38" s="15"/>
      <c r="Q38" s="15"/>
      <c r="R38" s="15"/>
      <c r="S38" s="15" t="s">
        <v>159</v>
      </c>
      <c r="T38" s="33" t="s">
        <v>55</v>
      </c>
      <c r="U38" s="31" t="s">
        <v>255</v>
      </c>
    </row>
    <row r="39" ht="92" customHeight="1" spans="1:21">
      <c r="A39" s="18"/>
      <c r="B39" s="19"/>
      <c r="C39" s="15">
        <v>34</v>
      </c>
      <c r="D39" s="166" t="s">
        <v>256</v>
      </c>
      <c r="E39" s="23" t="s">
        <v>257</v>
      </c>
      <c r="F39" s="16" t="s">
        <v>37</v>
      </c>
      <c r="G39" s="16" t="s">
        <v>158</v>
      </c>
      <c r="H39" s="16">
        <v>2</v>
      </c>
      <c r="I39" s="16">
        <v>36</v>
      </c>
      <c r="J39" s="16">
        <v>36</v>
      </c>
      <c r="K39" s="16">
        <v>0</v>
      </c>
      <c r="L39" s="25" t="s">
        <v>71</v>
      </c>
      <c r="M39" s="15"/>
      <c r="N39" s="15"/>
      <c r="O39" s="15"/>
      <c r="P39" s="15"/>
      <c r="Q39" s="15"/>
      <c r="R39" s="15"/>
      <c r="S39" s="15" t="s">
        <v>159</v>
      </c>
      <c r="T39" s="33" t="s">
        <v>55</v>
      </c>
      <c r="U39" s="31" t="s">
        <v>258</v>
      </c>
    </row>
  </sheetData>
  <mergeCells count="23">
    <mergeCell ref="A1:U1"/>
    <mergeCell ref="F2:G2"/>
    <mergeCell ref="I2:K2"/>
    <mergeCell ref="M2:R2"/>
    <mergeCell ref="C2:C5"/>
    <mergeCell ref="D2:D5"/>
    <mergeCell ref="E2:E5"/>
    <mergeCell ref="F3:F5"/>
    <mergeCell ref="G3:G5"/>
    <mergeCell ref="H2:H5"/>
    <mergeCell ref="I3:I5"/>
    <mergeCell ref="J3:J5"/>
    <mergeCell ref="K3:K5"/>
    <mergeCell ref="L2:L5"/>
    <mergeCell ref="S2:S5"/>
    <mergeCell ref="T2:T5"/>
    <mergeCell ref="U2:U5"/>
    <mergeCell ref="U6:U7"/>
    <mergeCell ref="U8:U9"/>
    <mergeCell ref="U10:U11"/>
    <mergeCell ref="U12:U13"/>
    <mergeCell ref="A2:B5"/>
    <mergeCell ref="A6:B39"/>
  </mergeCells>
  <printOptions horizontalCentered="1"/>
  <pageMargins left="0.338194444444444" right="0.227777777777778"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三年高职数字媒体技术课程进程表</vt:lpstr>
      <vt:lpstr>专业选修课</vt:lpstr>
      <vt:lpstr>公共选修课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齐v</cp:lastModifiedBy>
  <dcterms:created xsi:type="dcterms:W3CDTF">2024-01-28T03:38:00Z</dcterms:created>
  <dcterms:modified xsi:type="dcterms:W3CDTF">2024-05-07T06:39:42Z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B94974C12D344B329C609E45B3C47771_13</vt:lpwstr>
  </property>
  <property fmtid="{D5CDD505-2E9C-101B-9397-08002B2CF9AE}" pid="3" name="KSOProductBuildVer">
    <vt:lpwstr>2052-11.1.0.14252</vt:lpwstr>
  </property>
</Properties>
</file>